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bolsinam\Downloads\"/>
    </mc:Choice>
  </mc:AlternateContent>
  <bookViews>
    <workbookView xWindow="0" yWindow="0" windowWidth="23040" windowHeight="7755" firstSheet="1" activeTab="1"/>
  </bookViews>
  <sheets>
    <sheet name="полн" sheetId="1" state="hidden" r:id="rId1"/>
    <sheet name="Лист2" sheetId="4" r:id="rId2"/>
  </sheets>
  <definedNames>
    <definedName name="_xlnm._FilterDatabase" localSheetId="0" hidden="1">полн!$A$17:$AC$384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4" l="1"/>
  <c r="J13" i="4" l="1"/>
  <c r="J14" i="4"/>
  <c r="J15" i="4"/>
  <c r="J16" i="4"/>
  <c r="J17" i="4"/>
  <c r="J19" i="4"/>
  <c r="J20" i="4"/>
  <c r="J21" i="4"/>
  <c r="J24" i="4"/>
  <c r="J25" i="4"/>
  <c r="J26" i="4"/>
  <c r="J29" i="4"/>
  <c r="J31" i="4"/>
  <c r="J32" i="4"/>
  <c r="J33" i="4"/>
  <c r="J36" i="4"/>
  <c r="J37" i="4"/>
  <c r="J9" i="4"/>
  <c r="F10" i="4"/>
  <c r="F11" i="4"/>
  <c r="F12" i="4"/>
  <c r="F15" i="4"/>
  <c r="F16" i="4"/>
  <c r="F17" i="4"/>
  <c r="F19" i="4"/>
  <c r="F20" i="4"/>
  <c r="F21" i="4"/>
  <c r="F22" i="4"/>
  <c r="F23" i="4"/>
  <c r="F24" i="4"/>
  <c r="F27" i="4"/>
  <c r="F29" i="4"/>
  <c r="F30" i="4"/>
  <c r="F31" i="4"/>
  <c r="F32" i="4"/>
  <c r="F33" i="4"/>
  <c r="F34" i="4"/>
  <c r="F35" i="4"/>
  <c r="F36" i="4"/>
  <c r="M38" i="4" l="1"/>
  <c r="M26" i="4"/>
  <c r="O26" i="4" s="1"/>
  <c r="M37" i="4"/>
  <c r="O37" i="4" s="1"/>
  <c r="M25" i="4"/>
  <c r="O25" i="4" s="1"/>
  <c r="M13" i="4"/>
  <c r="O13" i="4" s="1"/>
  <c r="M14" i="4"/>
  <c r="O14" i="4" s="1"/>
  <c r="M30" i="4"/>
  <c r="O30" i="4" s="1"/>
  <c r="M33" i="4"/>
  <c r="O33" i="4" s="1"/>
  <c r="M27" i="4"/>
  <c r="O27" i="4" s="1"/>
  <c r="M15" i="4"/>
  <c r="O15" i="4" s="1"/>
  <c r="M20" i="4"/>
  <c r="O20" i="4" s="1"/>
  <c r="J30" i="4"/>
  <c r="M19" i="4"/>
  <c r="O19" i="4" s="1"/>
  <c r="J27" i="4"/>
  <c r="M12" i="4"/>
  <c r="O12" i="4" s="1"/>
  <c r="M32" i="4"/>
  <c r="O32" i="4" s="1"/>
  <c r="M18" i="4"/>
  <c r="M35" i="4"/>
  <c r="O35" i="4" s="1"/>
  <c r="M23" i="4"/>
  <c r="O23" i="4" s="1"/>
  <c r="M11" i="4"/>
  <c r="O11" i="4" s="1"/>
  <c r="M9" i="4"/>
  <c r="O9" i="4" s="1"/>
  <c r="Q9" i="4" s="1"/>
  <c r="M34" i="4"/>
  <c r="O34" i="4" s="1"/>
  <c r="M22" i="4"/>
  <c r="O22" i="4" s="1"/>
  <c r="M10" i="4"/>
  <c r="O10" i="4" s="1"/>
  <c r="M31" i="4"/>
  <c r="O31" i="4" s="1"/>
  <c r="M28" i="4"/>
  <c r="M16" i="4"/>
  <c r="O16" i="4" s="1"/>
  <c r="M21" i="4"/>
  <c r="O21" i="4" s="1"/>
  <c r="M29" i="4"/>
  <c r="O29" i="4" s="1"/>
  <c r="M17" i="4"/>
  <c r="O17" i="4" s="1"/>
  <c r="J12" i="4"/>
  <c r="F9" i="4"/>
  <c r="J35" i="4"/>
  <c r="J23" i="4"/>
  <c r="J11" i="4"/>
  <c r="F26" i="4"/>
  <c r="F14" i="4"/>
  <c r="J34" i="4"/>
  <c r="J22" i="4"/>
  <c r="J10" i="4"/>
  <c r="F37" i="4"/>
  <c r="F25" i="4"/>
  <c r="F13" i="4"/>
  <c r="M36" i="4"/>
  <c r="O36" i="4" s="1"/>
  <c r="M24" i="4"/>
  <c r="O24" i="4" s="1"/>
  <c r="G9" i="4" l="1"/>
  <c r="N9" i="4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Q10" i="4"/>
  <c r="Q11" i="4" s="1"/>
  <c r="Q12" i="4" s="1"/>
  <c r="Q13" i="4" s="1"/>
  <c r="Q14" i="4" s="1"/>
  <c r="Q15" i="4" s="1"/>
  <c r="Q16" i="4" s="1"/>
  <c r="Q17" i="4" s="1"/>
  <c r="K9" i="4"/>
  <c r="K10" i="4" l="1"/>
  <c r="K11" i="4" s="1"/>
  <c r="K12" i="4" s="1"/>
  <c r="K13" i="4" s="1"/>
  <c r="K14" i="4" s="1"/>
  <c r="K15" i="4" s="1"/>
  <c r="K16" i="4" s="1"/>
  <c r="K17" i="4" s="1"/>
  <c r="G10" i="4"/>
  <c r="G11" i="4" s="1"/>
  <c r="G12" i="4" s="1"/>
  <c r="G13" i="4" s="1"/>
  <c r="G14" i="4" s="1"/>
  <c r="G15" i="4" s="1"/>
  <c r="G16" i="4" s="1"/>
  <c r="G17" i="4" s="1"/>
  <c r="O30" i="1"/>
  <c r="O19" i="1"/>
  <c r="B18" i="4" l="1"/>
  <c r="C18" i="4"/>
  <c r="J18" i="4" s="1"/>
  <c r="Q19" i="1"/>
  <c r="P19" i="1"/>
  <c r="F18" i="1"/>
  <c r="V19" i="1" s="1"/>
  <c r="F18" i="4" l="1"/>
  <c r="O18" i="4"/>
  <c r="Q18" i="4" s="1"/>
  <c r="O384" i="1"/>
  <c r="O22" i="1"/>
  <c r="O21" i="1"/>
  <c r="Q19" i="4" l="1"/>
  <c r="Q20" i="4" s="1"/>
  <c r="Q21" i="4" s="1"/>
  <c r="Q22" i="4" s="1"/>
  <c r="Q23" i="4" s="1"/>
  <c r="Q24" i="4" s="1"/>
  <c r="Q25" i="4" s="1"/>
  <c r="Q26" i="4" s="1"/>
  <c r="Q27" i="4" s="1"/>
  <c r="K18" i="4"/>
  <c r="G18" i="4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29" i="1"/>
  <c r="O28" i="1"/>
  <c r="O27" i="1"/>
  <c r="O26" i="1"/>
  <c r="O25" i="1"/>
  <c r="O24" i="1"/>
  <c r="O23" i="1"/>
  <c r="O20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19" i="1"/>
  <c r="G19" i="4" l="1"/>
  <c r="G20" i="4" s="1"/>
  <c r="G21" i="4" s="1"/>
  <c r="G22" i="4" s="1"/>
  <c r="G23" i="4" s="1"/>
  <c r="G24" i="4" s="1"/>
  <c r="G25" i="4" s="1"/>
  <c r="G26" i="4" s="1"/>
  <c r="G27" i="4" s="1"/>
  <c r="K19" i="4"/>
  <c r="K20" i="4" s="1"/>
  <c r="K21" i="4" s="1"/>
  <c r="K22" i="4" s="1"/>
  <c r="K23" i="4" s="1"/>
  <c r="K24" i="4" s="1"/>
  <c r="K25" i="4" s="1"/>
  <c r="K26" i="4" s="1"/>
  <c r="K27" i="4" s="1"/>
  <c r="O385" i="1"/>
  <c r="Y18" i="1"/>
  <c r="N19" i="1"/>
  <c r="B28" i="4" l="1"/>
  <c r="F28" i="4" s="1"/>
  <c r="C28" i="4"/>
  <c r="Z18" i="1"/>
  <c r="AA18" i="1"/>
  <c r="AC18" i="1"/>
  <c r="AB18" i="1"/>
  <c r="W19" i="1" s="1"/>
  <c r="J28" i="4" l="1"/>
  <c r="O28" i="4"/>
  <c r="M19" i="1"/>
  <c r="X19" i="1" s="1"/>
  <c r="B19" i="1"/>
  <c r="E19" i="1" s="1"/>
  <c r="B20" i="1" s="1"/>
  <c r="E20" i="1" s="1"/>
  <c r="B21" i="1" s="1"/>
  <c r="E21" i="1" s="1"/>
  <c r="B22" i="1" s="1"/>
  <c r="E22" i="1" s="1"/>
  <c r="H19" i="1"/>
  <c r="K19" i="1" s="1"/>
  <c r="H20" i="1" s="1"/>
  <c r="K20" i="1" s="1"/>
  <c r="H21" i="1" s="1"/>
  <c r="K21" i="1" s="1"/>
  <c r="H22" i="1" s="1"/>
  <c r="K22" i="1" s="1"/>
  <c r="H23" i="1" s="1"/>
  <c r="K23" i="1" s="1"/>
  <c r="Q28" i="4" l="1"/>
  <c r="Z19" i="1"/>
  <c r="F19" i="1"/>
  <c r="V20" i="1" s="1"/>
  <c r="AC19" i="1"/>
  <c r="AB19" i="1"/>
  <c r="B23" i="1"/>
  <c r="E23" i="1" s="1"/>
  <c r="B24" i="1" s="1"/>
  <c r="E24" i="1" s="1"/>
  <c r="B25" i="1" s="1"/>
  <c r="E25" i="1" s="1"/>
  <c r="B26" i="1" s="1"/>
  <c r="E26" i="1" s="1"/>
  <c r="B27" i="1" s="1"/>
  <c r="E27" i="1" s="1"/>
  <c r="B28" i="1" s="1"/>
  <c r="E28" i="1" s="1"/>
  <c r="B29" i="1" s="1"/>
  <c r="E29" i="1" s="1"/>
  <c r="B30" i="1" s="1"/>
  <c r="E30" i="1" s="1"/>
  <c r="AA19" i="1"/>
  <c r="M20" i="1"/>
  <c r="X20" i="1" s="1"/>
  <c r="H24" i="1"/>
  <c r="K24" i="1" s="1"/>
  <c r="Q29" i="4" l="1"/>
  <c r="Q30" i="4" s="1"/>
  <c r="Q31" i="4" s="1"/>
  <c r="Q32" i="4" s="1"/>
  <c r="Q33" i="4" s="1"/>
  <c r="Q34" i="4" s="1"/>
  <c r="Q35" i="4" s="1"/>
  <c r="Q36" i="4" s="1"/>
  <c r="Q37" i="4" s="1"/>
  <c r="K28" i="4"/>
  <c r="G28" i="4"/>
  <c r="Q20" i="1"/>
  <c r="P20" i="1"/>
  <c r="W20" i="1"/>
  <c r="B31" i="1"/>
  <c r="E31" i="1" s="1"/>
  <c r="B32" i="1" s="1"/>
  <c r="E32" i="1" s="1"/>
  <c r="B33" i="1" s="1"/>
  <c r="E33" i="1" s="1"/>
  <c r="B34" i="1" s="1"/>
  <c r="E34" i="1" s="1"/>
  <c r="B35" i="1" s="1"/>
  <c r="E35" i="1" s="1"/>
  <c r="B36" i="1" s="1"/>
  <c r="E36" i="1" s="1"/>
  <c r="B37" i="1" s="1"/>
  <c r="E37" i="1" s="1"/>
  <c r="B38" i="1" s="1"/>
  <c r="E38" i="1" s="1"/>
  <c r="B39" i="1" s="1"/>
  <c r="E39" i="1" s="1"/>
  <c r="B40" i="1" s="1"/>
  <c r="E40" i="1" s="1"/>
  <c r="M21" i="1"/>
  <c r="X21" i="1" s="1"/>
  <c r="H25" i="1"/>
  <c r="K25" i="1" s="1"/>
  <c r="G29" i="4" l="1"/>
  <c r="G30" i="4" s="1"/>
  <c r="G31" i="4" s="1"/>
  <c r="G32" i="4" s="1"/>
  <c r="G33" i="4" s="1"/>
  <c r="G34" i="4" s="1"/>
  <c r="G35" i="4" s="1"/>
  <c r="G36" i="4" s="1"/>
  <c r="G37" i="4" s="1"/>
  <c r="K29" i="4"/>
  <c r="K30" i="4" s="1"/>
  <c r="K31" i="4" s="1"/>
  <c r="K32" i="4" s="1"/>
  <c r="K33" i="4" s="1"/>
  <c r="K34" i="4" s="1"/>
  <c r="K35" i="4" s="1"/>
  <c r="K36" i="4" s="1"/>
  <c r="K37" i="4" s="1"/>
  <c r="F20" i="1"/>
  <c r="V21" i="1" s="1"/>
  <c r="AB20" i="1"/>
  <c r="AC20" i="1"/>
  <c r="AA20" i="1"/>
  <c r="Z20" i="1"/>
  <c r="M22" i="1"/>
  <c r="X22" i="1" s="1"/>
  <c r="H26" i="1"/>
  <c r="K26" i="1" s="1"/>
  <c r="B41" i="1"/>
  <c r="E41" i="1" s="1"/>
  <c r="C38" i="4" l="1"/>
  <c r="B38" i="4"/>
  <c r="F38" i="4" s="1"/>
  <c r="P21" i="1"/>
  <c r="Q21" i="1"/>
  <c r="W21" i="1"/>
  <c r="M23" i="1"/>
  <c r="X23" i="1" s="1"/>
  <c r="B42" i="1"/>
  <c r="E42" i="1" s="1"/>
  <c r="H27" i="1"/>
  <c r="K27" i="1" s="1"/>
  <c r="O38" i="4" l="1"/>
  <c r="P39" i="4" s="1"/>
  <c r="B39" i="4"/>
  <c r="C39" i="4"/>
  <c r="J38" i="4"/>
  <c r="F21" i="1"/>
  <c r="V22" i="1" s="1"/>
  <c r="AC21" i="1"/>
  <c r="AB21" i="1"/>
  <c r="AA21" i="1"/>
  <c r="Z21" i="1"/>
  <c r="M24" i="1"/>
  <c r="X24" i="1" s="1"/>
  <c r="B43" i="1"/>
  <c r="E43" i="1" s="1"/>
  <c r="H28" i="1"/>
  <c r="K28" i="1" s="1"/>
  <c r="Q38" i="4" l="1"/>
  <c r="P40" i="4"/>
  <c r="K38" i="4"/>
  <c r="K39" i="4" s="1"/>
  <c r="K40" i="4" s="1"/>
  <c r="G38" i="4"/>
  <c r="G39" i="4" s="1"/>
  <c r="P22" i="1"/>
  <c r="Q22" i="1"/>
  <c r="W22" i="1"/>
  <c r="M25" i="1"/>
  <c r="X25" i="1" s="1"/>
  <c r="H29" i="1"/>
  <c r="K29" i="1" s="1"/>
  <c r="B44" i="1"/>
  <c r="E44" i="1" s="1"/>
  <c r="F22" i="1" l="1"/>
  <c r="V23" i="1" s="1"/>
  <c r="AC22" i="1"/>
  <c r="AB22" i="1"/>
  <c r="AA22" i="1"/>
  <c r="Z22" i="1"/>
  <c r="M26" i="1"/>
  <c r="X26" i="1" s="1"/>
  <c r="H30" i="1"/>
  <c r="K30" i="1" s="1"/>
  <c r="B45" i="1"/>
  <c r="E45" i="1" s="1"/>
  <c r="P23" i="1" l="1"/>
  <c r="Q23" i="1"/>
  <c r="W23" i="1"/>
  <c r="M27" i="1"/>
  <c r="X27" i="1" s="1"/>
  <c r="B46" i="1"/>
  <c r="E46" i="1" s="1"/>
  <c r="H31" i="1"/>
  <c r="K31" i="1" s="1"/>
  <c r="F23" i="1" l="1"/>
  <c r="V24" i="1" s="1"/>
  <c r="AA23" i="1"/>
  <c r="AC23" i="1"/>
  <c r="AB23" i="1"/>
  <c r="Z23" i="1"/>
  <c r="M28" i="1"/>
  <c r="X28" i="1" s="1"/>
  <c r="B47" i="1"/>
  <c r="E47" i="1" s="1"/>
  <c r="H32" i="1"/>
  <c r="K32" i="1" s="1"/>
  <c r="P24" i="1" l="1"/>
  <c r="F24" i="1" s="1"/>
  <c r="V25" i="1" s="1"/>
  <c r="Q24" i="1"/>
  <c r="AA24" i="1" s="1"/>
  <c r="W24" i="1"/>
  <c r="M29" i="1"/>
  <c r="X29" i="1" s="1"/>
  <c r="B48" i="1"/>
  <c r="E48" i="1" s="1"/>
  <c r="H33" i="1"/>
  <c r="K33" i="1" s="1"/>
  <c r="Z24" i="1" l="1"/>
  <c r="AC24" i="1"/>
  <c r="AB24" i="1"/>
  <c r="M30" i="1"/>
  <c r="X30" i="1" s="1"/>
  <c r="H34" i="1"/>
  <c r="K34" i="1" s="1"/>
  <c r="B49" i="1"/>
  <c r="E49" i="1" s="1"/>
  <c r="Q25" i="1" l="1"/>
  <c r="P25" i="1"/>
  <c r="F25" i="1" s="1"/>
  <c r="V26" i="1" s="1"/>
  <c r="W25" i="1"/>
  <c r="M31" i="1"/>
  <c r="X31" i="1" s="1"/>
  <c r="H35" i="1"/>
  <c r="K35" i="1" s="1"/>
  <c r="B50" i="1"/>
  <c r="E50" i="1" s="1"/>
  <c r="B51" i="1" s="1"/>
  <c r="E51" i="1" s="1"/>
  <c r="B52" i="1" s="1"/>
  <c r="E52" i="1" s="1"/>
  <c r="B53" i="1" s="1"/>
  <c r="E53" i="1" s="1"/>
  <c r="B54" i="1" s="1"/>
  <c r="E54" i="1" s="1"/>
  <c r="B55" i="1" s="1"/>
  <c r="E55" i="1" s="1"/>
  <c r="B56" i="1" s="1"/>
  <c r="E56" i="1" s="1"/>
  <c r="B57" i="1" s="1"/>
  <c r="E57" i="1" s="1"/>
  <c r="B58" i="1" s="1"/>
  <c r="E58" i="1" s="1"/>
  <c r="B59" i="1" s="1"/>
  <c r="E59" i="1" s="1"/>
  <c r="B60" i="1" s="1"/>
  <c r="E60" i="1" s="1"/>
  <c r="B61" i="1" s="1"/>
  <c r="E61" i="1" s="1"/>
  <c r="B62" i="1" s="1"/>
  <c r="E62" i="1" s="1"/>
  <c r="B63" i="1" s="1"/>
  <c r="E63" i="1" s="1"/>
  <c r="B64" i="1" s="1"/>
  <c r="E64" i="1" s="1"/>
  <c r="B65" i="1" s="1"/>
  <c r="E65" i="1" s="1"/>
  <c r="B66" i="1" s="1"/>
  <c r="E66" i="1" s="1"/>
  <c r="B67" i="1" s="1"/>
  <c r="E67" i="1" s="1"/>
  <c r="B68" i="1" s="1"/>
  <c r="E68" i="1" s="1"/>
  <c r="B69" i="1" s="1"/>
  <c r="E69" i="1" s="1"/>
  <c r="B70" i="1" s="1"/>
  <c r="E70" i="1" s="1"/>
  <c r="B71" i="1" s="1"/>
  <c r="E71" i="1" s="1"/>
  <c r="B72" i="1" s="1"/>
  <c r="E72" i="1" s="1"/>
  <c r="B73" i="1" s="1"/>
  <c r="E73" i="1" s="1"/>
  <c r="B74" i="1" s="1"/>
  <c r="E74" i="1" s="1"/>
  <c r="B75" i="1" s="1"/>
  <c r="E75" i="1" s="1"/>
  <c r="B76" i="1" s="1"/>
  <c r="E76" i="1" s="1"/>
  <c r="B77" i="1" s="1"/>
  <c r="E77" i="1" s="1"/>
  <c r="B78" i="1" s="1"/>
  <c r="E78" i="1" s="1"/>
  <c r="B79" i="1" s="1"/>
  <c r="E79" i="1" s="1"/>
  <c r="B80" i="1" s="1"/>
  <c r="E80" i="1" s="1"/>
  <c r="B81" i="1" s="1"/>
  <c r="E81" i="1" s="1"/>
  <c r="B82" i="1" s="1"/>
  <c r="E82" i="1" s="1"/>
  <c r="B83" i="1" s="1"/>
  <c r="E83" i="1" s="1"/>
  <c r="B84" i="1" s="1"/>
  <c r="E84" i="1" s="1"/>
  <c r="B85" i="1" s="1"/>
  <c r="E85" i="1" s="1"/>
  <c r="B86" i="1" s="1"/>
  <c r="E86" i="1" s="1"/>
  <c r="B87" i="1" s="1"/>
  <c r="E87" i="1" s="1"/>
  <c r="B88" i="1" s="1"/>
  <c r="E88" i="1" s="1"/>
  <c r="B89" i="1" s="1"/>
  <c r="E89" i="1" s="1"/>
  <c r="B90" i="1" s="1"/>
  <c r="E90" i="1" s="1"/>
  <c r="B91" i="1" s="1"/>
  <c r="E91" i="1" s="1"/>
  <c r="B92" i="1" s="1"/>
  <c r="E92" i="1" s="1"/>
  <c r="B93" i="1" s="1"/>
  <c r="E93" i="1" s="1"/>
  <c r="B94" i="1" s="1"/>
  <c r="E94" i="1" s="1"/>
  <c r="B95" i="1" s="1"/>
  <c r="E95" i="1" s="1"/>
  <c r="B96" i="1" s="1"/>
  <c r="E96" i="1" s="1"/>
  <c r="B97" i="1" s="1"/>
  <c r="E97" i="1" s="1"/>
  <c r="B98" i="1" s="1"/>
  <c r="E98" i="1" s="1"/>
  <c r="B99" i="1" s="1"/>
  <c r="E99" i="1" s="1"/>
  <c r="B100" i="1" s="1"/>
  <c r="E100" i="1" s="1"/>
  <c r="B101" i="1" s="1"/>
  <c r="E101" i="1" s="1"/>
  <c r="B102" i="1" s="1"/>
  <c r="E102" i="1" s="1"/>
  <c r="B103" i="1" s="1"/>
  <c r="E103" i="1" s="1"/>
  <c r="B104" i="1" s="1"/>
  <c r="E104" i="1" s="1"/>
  <c r="B105" i="1" s="1"/>
  <c r="E105" i="1" s="1"/>
  <c r="B106" i="1" s="1"/>
  <c r="E106" i="1" s="1"/>
  <c r="B107" i="1" s="1"/>
  <c r="E107" i="1" s="1"/>
  <c r="B108" i="1" s="1"/>
  <c r="E108" i="1" s="1"/>
  <c r="B109" i="1" s="1"/>
  <c r="E109" i="1" s="1"/>
  <c r="B110" i="1" s="1"/>
  <c r="E110" i="1" s="1"/>
  <c r="B111" i="1" s="1"/>
  <c r="E111" i="1" s="1"/>
  <c r="B112" i="1" s="1"/>
  <c r="E112" i="1" s="1"/>
  <c r="B113" i="1" s="1"/>
  <c r="E113" i="1" s="1"/>
  <c r="B114" i="1" s="1"/>
  <c r="E114" i="1" s="1"/>
  <c r="B115" i="1" s="1"/>
  <c r="E115" i="1" s="1"/>
  <c r="B116" i="1" s="1"/>
  <c r="E116" i="1" s="1"/>
  <c r="B117" i="1" s="1"/>
  <c r="E117" i="1" s="1"/>
  <c r="B118" i="1" s="1"/>
  <c r="E118" i="1" s="1"/>
  <c r="B119" i="1" s="1"/>
  <c r="E119" i="1" s="1"/>
  <c r="B120" i="1" s="1"/>
  <c r="E120" i="1" s="1"/>
  <c r="B121" i="1" s="1"/>
  <c r="E121" i="1" s="1"/>
  <c r="B122" i="1" s="1"/>
  <c r="E122" i="1" s="1"/>
  <c r="B123" i="1" s="1"/>
  <c r="E123" i="1" s="1"/>
  <c r="B124" i="1" s="1"/>
  <c r="E124" i="1" s="1"/>
  <c r="B125" i="1" s="1"/>
  <c r="E125" i="1" s="1"/>
  <c r="B126" i="1" s="1"/>
  <c r="E126" i="1" s="1"/>
  <c r="B127" i="1" s="1"/>
  <c r="E127" i="1" s="1"/>
  <c r="B128" i="1" s="1"/>
  <c r="E128" i="1" s="1"/>
  <c r="B129" i="1" s="1"/>
  <c r="E129" i="1" s="1"/>
  <c r="B130" i="1" s="1"/>
  <c r="E130" i="1" s="1"/>
  <c r="B131" i="1" s="1"/>
  <c r="E131" i="1" s="1"/>
  <c r="B132" i="1" s="1"/>
  <c r="E132" i="1" s="1"/>
  <c r="B133" i="1" s="1"/>
  <c r="E133" i="1" s="1"/>
  <c r="B134" i="1" s="1"/>
  <c r="E134" i="1" s="1"/>
  <c r="B135" i="1" s="1"/>
  <c r="E135" i="1" s="1"/>
  <c r="B136" i="1" s="1"/>
  <c r="E136" i="1" s="1"/>
  <c r="B137" i="1" s="1"/>
  <c r="E137" i="1" s="1"/>
  <c r="B138" i="1" s="1"/>
  <c r="E138" i="1" s="1"/>
  <c r="B139" i="1" s="1"/>
  <c r="E139" i="1" s="1"/>
  <c r="B140" i="1" s="1"/>
  <c r="E140" i="1" s="1"/>
  <c r="B141" i="1" s="1"/>
  <c r="E141" i="1" s="1"/>
  <c r="B142" i="1" s="1"/>
  <c r="E142" i="1" s="1"/>
  <c r="B143" i="1" s="1"/>
  <c r="E143" i="1" s="1"/>
  <c r="B144" i="1" s="1"/>
  <c r="E144" i="1" s="1"/>
  <c r="B145" i="1" s="1"/>
  <c r="E145" i="1" s="1"/>
  <c r="B146" i="1" s="1"/>
  <c r="E146" i="1" s="1"/>
  <c r="B147" i="1" s="1"/>
  <c r="E147" i="1" s="1"/>
  <c r="B148" i="1" s="1"/>
  <c r="E148" i="1" s="1"/>
  <c r="B149" i="1" s="1"/>
  <c r="E149" i="1" s="1"/>
  <c r="B150" i="1" s="1"/>
  <c r="E150" i="1" s="1"/>
  <c r="B151" i="1" s="1"/>
  <c r="E151" i="1" s="1"/>
  <c r="B152" i="1" s="1"/>
  <c r="E152" i="1" s="1"/>
  <c r="B153" i="1" s="1"/>
  <c r="E153" i="1" s="1"/>
  <c r="B154" i="1" s="1"/>
  <c r="E154" i="1" s="1"/>
  <c r="B155" i="1" s="1"/>
  <c r="E155" i="1" s="1"/>
  <c r="B156" i="1" s="1"/>
  <c r="E156" i="1" s="1"/>
  <c r="B157" i="1" s="1"/>
  <c r="E157" i="1" s="1"/>
  <c r="B158" i="1" s="1"/>
  <c r="E158" i="1" s="1"/>
  <c r="B159" i="1" s="1"/>
  <c r="E159" i="1" s="1"/>
  <c r="B160" i="1" s="1"/>
  <c r="E160" i="1" s="1"/>
  <c r="B161" i="1" s="1"/>
  <c r="E161" i="1" s="1"/>
  <c r="B162" i="1" s="1"/>
  <c r="E162" i="1" s="1"/>
  <c r="B163" i="1" s="1"/>
  <c r="E163" i="1" s="1"/>
  <c r="B164" i="1" s="1"/>
  <c r="E164" i="1" s="1"/>
  <c r="B165" i="1" s="1"/>
  <c r="E165" i="1" s="1"/>
  <c r="B166" i="1" s="1"/>
  <c r="E166" i="1" s="1"/>
  <c r="B167" i="1" s="1"/>
  <c r="E167" i="1" s="1"/>
  <c r="B168" i="1" s="1"/>
  <c r="E168" i="1" s="1"/>
  <c r="B169" i="1" s="1"/>
  <c r="E169" i="1" s="1"/>
  <c r="B170" i="1" s="1"/>
  <c r="E170" i="1" s="1"/>
  <c r="B171" i="1" s="1"/>
  <c r="E171" i="1" s="1"/>
  <c r="B172" i="1" s="1"/>
  <c r="E172" i="1" s="1"/>
  <c r="B173" i="1" s="1"/>
  <c r="E173" i="1" s="1"/>
  <c r="B174" i="1" s="1"/>
  <c r="E174" i="1" s="1"/>
  <c r="B175" i="1" s="1"/>
  <c r="E175" i="1" s="1"/>
  <c r="B176" i="1" s="1"/>
  <c r="E176" i="1" s="1"/>
  <c r="B177" i="1" s="1"/>
  <c r="E177" i="1" s="1"/>
  <c r="B178" i="1" s="1"/>
  <c r="E178" i="1" s="1"/>
  <c r="B179" i="1" s="1"/>
  <c r="E179" i="1" s="1"/>
  <c r="B180" i="1" s="1"/>
  <c r="E180" i="1" s="1"/>
  <c r="B181" i="1" s="1"/>
  <c r="E181" i="1" s="1"/>
  <c r="B182" i="1" s="1"/>
  <c r="E182" i="1" s="1"/>
  <c r="B183" i="1" s="1"/>
  <c r="E183" i="1" s="1"/>
  <c r="B184" i="1" s="1"/>
  <c r="E184" i="1" s="1"/>
  <c r="B185" i="1" s="1"/>
  <c r="E185" i="1" s="1"/>
  <c r="B186" i="1" s="1"/>
  <c r="E186" i="1" s="1"/>
  <c r="B187" i="1" s="1"/>
  <c r="E187" i="1" s="1"/>
  <c r="B188" i="1" s="1"/>
  <c r="E188" i="1" s="1"/>
  <c r="B189" i="1" s="1"/>
  <c r="E189" i="1" s="1"/>
  <c r="B190" i="1" s="1"/>
  <c r="E190" i="1" s="1"/>
  <c r="B191" i="1" s="1"/>
  <c r="E191" i="1" s="1"/>
  <c r="B192" i="1" s="1"/>
  <c r="E192" i="1" s="1"/>
  <c r="B193" i="1" s="1"/>
  <c r="E193" i="1" s="1"/>
  <c r="B194" i="1" s="1"/>
  <c r="E194" i="1" s="1"/>
  <c r="B195" i="1" s="1"/>
  <c r="E195" i="1" s="1"/>
  <c r="B196" i="1" s="1"/>
  <c r="E196" i="1" s="1"/>
  <c r="B197" i="1" s="1"/>
  <c r="E197" i="1" s="1"/>
  <c r="B198" i="1" s="1"/>
  <c r="E198" i="1" s="1"/>
  <c r="B199" i="1" s="1"/>
  <c r="E199" i="1" s="1"/>
  <c r="B200" i="1" s="1"/>
  <c r="E200" i="1" s="1"/>
  <c r="B201" i="1" s="1"/>
  <c r="E201" i="1" s="1"/>
  <c r="B202" i="1" s="1"/>
  <c r="E202" i="1" s="1"/>
  <c r="B203" i="1" s="1"/>
  <c r="E203" i="1" s="1"/>
  <c r="B204" i="1" s="1"/>
  <c r="E204" i="1" s="1"/>
  <c r="B205" i="1" s="1"/>
  <c r="E205" i="1" s="1"/>
  <c r="B206" i="1" s="1"/>
  <c r="E206" i="1" s="1"/>
  <c r="B207" i="1" s="1"/>
  <c r="E207" i="1" s="1"/>
  <c r="B208" i="1" s="1"/>
  <c r="E208" i="1" s="1"/>
  <c r="B209" i="1" s="1"/>
  <c r="E209" i="1" s="1"/>
  <c r="B210" i="1" s="1"/>
  <c r="E210" i="1" s="1"/>
  <c r="B211" i="1" s="1"/>
  <c r="E211" i="1" s="1"/>
  <c r="B212" i="1" s="1"/>
  <c r="E212" i="1" s="1"/>
  <c r="B213" i="1" s="1"/>
  <c r="E213" i="1" s="1"/>
  <c r="B214" i="1" s="1"/>
  <c r="E214" i="1" s="1"/>
  <c r="B215" i="1" s="1"/>
  <c r="E215" i="1" s="1"/>
  <c r="B216" i="1" s="1"/>
  <c r="E216" i="1" s="1"/>
  <c r="B217" i="1" s="1"/>
  <c r="E217" i="1" s="1"/>
  <c r="B218" i="1" s="1"/>
  <c r="E218" i="1" s="1"/>
  <c r="B219" i="1" s="1"/>
  <c r="E219" i="1" s="1"/>
  <c r="B220" i="1" s="1"/>
  <c r="E220" i="1" s="1"/>
  <c r="B221" i="1" s="1"/>
  <c r="E221" i="1" s="1"/>
  <c r="B222" i="1" s="1"/>
  <c r="E222" i="1" s="1"/>
  <c r="B223" i="1" s="1"/>
  <c r="E223" i="1" s="1"/>
  <c r="B224" i="1" s="1"/>
  <c r="E224" i="1" s="1"/>
  <c r="B225" i="1" s="1"/>
  <c r="E225" i="1" s="1"/>
  <c r="B226" i="1" s="1"/>
  <c r="E226" i="1" s="1"/>
  <c r="B227" i="1" s="1"/>
  <c r="E227" i="1" s="1"/>
  <c r="B228" i="1" s="1"/>
  <c r="E228" i="1" s="1"/>
  <c r="B229" i="1" s="1"/>
  <c r="E229" i="1" s="1"/>
  <c r="B230" i="1" s="1"/>
  <c r="E230" i="1" s="1"/>
  <c r="B231" i="1" s="1"/>
  <c r="E231" i="1" s="1"/>
  <c r="B232" i="1" s="1"/>
  <c r="E232" i="1" s="1"/>
  <c r="B233" i="1" s="1"/>
  <c r="E233" i="1" s="1"/>
  <c r="B234" i="1" s="1"/>
  <c r="E234" i="1" s="1"/>
  <c r="B235" i="1" s="1"/>
  <c r="E235" i="1" s="1"/>
  <c r="B236" i="1" s="1"/>
  <c r="E236" i="1" s="1"/>
  <c r="B237" i="1" s="1"/>
  <c r="E237" i="1" s="1"/>
  <c r="B238" i="1" s="1"/>
  <c r="E238" i="1" s="1"/>
  <c r="B239" i="1" s="1"/>
  <c r="E239" i="1" s="1"/>
  <c r="B240" i="1" s="1"/>
  <c r="E240" i="1" s="1"/>
  <c r="B241" i="1" s="1"/>
  <c r="E241" i="1" s="1"/>
  <c r="B242" i="1" s="1"/>
  <c r="E242" i="1" s="1"/>
  <c r="B243" i="1" s="1"/>
  <c r="E243" i="1" s="1"/>
  <c r="B244" i="1" s="1"/>
  <c r="E244" i="1" s="1"/>
  <c r="B245" i="1" s="1"/>
  <c r="E245" i="1" s="1"/>
  <c r="B246" i="1" s="1"/>
  <c r="E246" i="1" s="1"/>
  <c r="B247" i="1" s="1"/>
  <c r="E247" i="1" s="1"/>
  <c r="B248" i="1" s="1"/>
  <c r="E248" i="1" s="1"/>
  <c r="B249" i="1" s="1"/>
  <c r="E249" i="1" s="1"/>
  <c r="B250" i="1" s="1"/>
  <c r="E250" i="1" s="1"/>
  <c r="B251" i="1" s="1"/>
  <c r="E251" i="1" s="1"/>
  <c r="B252" i="1" s="1"/>
  <c r="E252" i="1" s="1"/>
  <c r="B253" i="1" s="1"/>
  <c r="E253" i="1" s="1"/>
  <c r="B254" i="1" s="1"/>
  <c r="E254" i="1" s="1"/>
  <c r="B255" i="1" s="1"/>
  <c r="E255" i="1" s="1"/>
  <c r="B256" i="1" s="1"/>
  <c r="E256" i="1" s="1"/>
  <c r="B257" i="1" s="1"/>
  <c r="E257" i="1" s="1"/>
  <c r="B258" i="1" s="1"/>
  <c r="E258" i="1" s="1"/>
  <c r="B259" i="1" s="1"/>
  <c r="E259" i="1" s="1"/>
  <c r="B260" i="1" s="1"/>
  <c r="E260" i="1" s="1"/>
  <c r="B261" i="1" s="1"/>
  <c r="E261" i="1" s="1"/>
  <c r="B262" i="1" s="1"/>
  <c r="E262" i="1" s="1"/>
  <c r="B263" i="1" s="1"/>
  <c r="E263" i="1" s="1"/>
  <c r="B264" i="1" s="1"/>
  <c r="E264" i="1" s="1"/>
  <c r="B265" i="1" s="1"/>
  <c r="E265" i="1" s="1"/>
  <c r="B266" i="1" s="1"/>
  <c r="E266" i="1" s="1"/>
  <c r="B267" i="1" s="1"/>
  <c r="E267" i="1" s="1"/>
  <c r="B268" i="1" s="1"/>
  <c r="E268" i="1" s="1"/>
  <c r="B269" i="1" s="1"/>
  <c r="E269" i="1" s="1"/>
  <c r="B270" i="1" s="1"/>
  <c r="E270" i="1" s="1"/>
  <c r="B271" i="1" s="1"/>
  <c r="E271" i="1" s="1"/>
  <c r="B272" i="1" s="1"/>
  <c r="E272" i="1" s="1"/>
  <c r="B273" i="1" s="1"/>
  <c r="E273" i="1" s="1"/>
  <c r="B274" i="1" s="1"/>
  <c r="E274" i="1" s="1"/>
  <c r="B275" i="1" s="1"/>
  <c r="E275" i="1" s="1"/>
  <c r="B276" i="1" s="1"/>
  <c r="E276" i="1" s="1"/>
  <c r="B277" i="1" s="1"/>
  <c r="E277" i="1" s="1"/>
  <c r="B278" i="1" s="1"/>
  <c r="E278" i="1" s="1"/>
  <c r="B279" i="1" s="1"/>
  <c r="E279" i="1" s="1"/>
  <c r="B280" i="1" s="1"/>
  <c r="E280" i="1" s="1"/>
  <c r="B281" i="1" s="1"/>
  <c r="E281" i="1" s="1"/>
  <c r="B282" i="1" s="1"/>
  <c r="E282" i="1" s="1"/>
  <c r="B283" i="1" s="1"/>
  <c r="E283" i="1" s="1"/>
  <c r="B284" i="1" s="1"/>
  <c r="E284" i="1" s="1"/>
  <c r="B285" i="1" s="1"/>
  <c r="E285" i="1" s="1"/>
  <c r="B286" i="1" s="1"/>
  <c r="E286" i="1" s="1"/>
  <c r="B287" i="1" s="1"/>
  <c r="E287" i="1" s="1"/>
  <c r="B288" i="1" s="1"/>
  <c r="E288" i="1" s="1"/>
  <c r="B289" i="1" s="1"/>
  <c r="E289" i="1" s="1"/>
  <c r="B290" i="1" s="1"/>
  <c r="E290" i="1" s="1"/>
  <c r="B291" i="1" s="1"/>
  <c r="E291" i="1" s="1"/>
  <c r="B292" i="1" s="1"/>
  <c r="E292" i="1" s="1"/>
  <c r="B293" i="1" s="1"/>
  <c r="E293" i="1" s="1"/>
  <c r="B294" i="1" s="1"/>
  <c r="E294" i="1" s="1"/>
  <c r="B295" i="1" s="1"/>
  <c r="E295" i="1" s="1"/>
  <c r="B296" i="1" s="1"/>
  <c r="E296" i="1" s="1"/>
  <c r="B297" i="1" s="1"/>
  <c r="E297" i="1" s="1"/>
  <c r="B298" i="1" s="1"/>
  <c r="E298" i="1" s="1"/>
  <c r="B299" i="1" s="1"/>
  <c r="E299" i="1" s="1"/>
  <c r="B300" i="1" s="1"/>
  <c r="E300" i="1" s="1"/>
  <c r="B301" i="1" s="1"/>
  <c r="E301" i="1" s="1"/>
  <c r="B302" i="1" s="1"/>
  <c r="E302" i="1" s="1"/>
  <c r="B303" i="1" s="1"/>
  <c r="E303" i="1" s="1"/>
  <c r="B304" i="1" s="1"/>
  <c r="E304" i="1" s="1"/>
  <c r="B305" i="1" s="1"/>
  <c r="E305" i="1" s="1"/>
  <c r="B306" i="1" s="1"/>
  <c r="E306" i="1" s="1"/>
  <c r="B307" i="1" s="1"/>
  <c r="E307" i="1" s="1"/>
  <c r="B308" i="1" s="1"/>
  <c r="E308" i="1" s="1"/>
  <c r="B309" i="1" s="1"/>
  <c r="E309" i="1" s="1"/>
  <c r="B310" i="1" s="1"/>
  <c r="E310" i="1" s="1"/>
  <c r="B311" i="1" s="1"/>
  <c r="E311" i="1" s="1"/>
  <c r="B312" i="1" s="1"/>
  <c r="E312" i="1" s="1"/>
  <c r="B313" i="1" s="1"/>
  <c r="E313" i="1" s="1"/>
  <c r="B314" i="1" s="1"/>
  <c r="E314" i="1" s="1"/>
  <c r="B315" i="1" s="1"/>
  <c r="E315" i="1" s="1"/>
  <c r="B316" i="1" s="1"/>
  <c r="E316" i="1" s="1"/>
  <c r="B317" i="1" s="1"/>
  <c r="E317" i="1" s="1"/>
  <c r="B318" i="1" s="1"/>
  <c r="E318" i="1" s="1"/>
  <c r="B319" i="1" s="1"/>
  <c r="E319" i="1" s="1"/>
  <c r="B320" i="1" s="1"/>
  <c r="E320" i="1" s="1"/>
  <c r="B321" i="1" s="1"/>
  <c r="E321" i="1" s="1"/>
  <c r="B322" i="1" s="1"/>
  <c r="E322" i="1" s="1"/>
  <c r="B323" i="1" s="1"/>
  <c r="E323" i="1" s="1"/>
  <c r="B324" i="1" s="1"/>
  <c r="E324" i="1" s="1"/>
  <c r="B325" i="1" s="1"/>
  <c r="E325" i="1" s="1"/>
  <c r="B326" i="1" s="1"/>
  <c r="E326" i="1" s="1"/>
  <c r="B327" i="1" s="1"/>
  <c r="E327" i="1" s="1"/>
  <c r="B328" i="1" s="1"/>
  <c r="E328" i="1" s="1"/>
  <c r="B329" i="1" s="1"/>
  <c r="E329" i="1" s="1"/>
  <c r="B330" i="1" s="1"/>
  <c r="E330" i="1" s="1"/>
  <c r="B331" i="1" s="1"/>
  <c r="E331" i="1" s="1"/>
  <c r="B332" i="1" s="1"/>
  <c r="E332" i="1" s="1"/>
  <c r="B333" i="1" s="1"/>
  <c r="E333" i="1" s="1"/>
  <c r="B334" i="1" s="1"/>
  <c r="E334" i="1" s="1"/>
  <c r="B335" i="1" s="1"/>
  <c r="E335" i="1" s="1"/>
  <c r="B336" i="1" s="1"/>
  <c r="E336" i="1" s="1"/>
  <c r="B337" i="1" s="1"/>
  <c r="E337" i="1" s="1"/>
  <c r="B338" i="1" s="1"/>
  <c r="E338" i="1" s="1"/>
  <c r="B339" i="1" s="1"/>
  <c r="E339" i="1" s="1"/>
  <c r="B340" i="1" s="1"/>
  <c r="E340" i="1" s="1"/>
  <c r="B341" i="1" s="1"/>
  <c r="E341" i="1" s="1"/>
  <c r="B342" i="1" s="1"/>
  <c r="E342" i="1" s="1"/>
  <c r="B343" i="1" s="1"/>
  <c r="E343" i="1" s="1"/>
  <c r="B344" i="1" s="1"/>
  <c r="E344" i="1" s="1"/>
  <c r="B345" i="1" s="1"/>
  <c r="E345" i="1" s="1"/>
  <c r="B346" i="1" s="1"/>
  <c r="E346" i="1" s="1"/>
  <c r="B347" i="1" s="1"/>
  <c r="E347" i="1" s="1"/>
  <c r="B348" i="1" s="1"/>
  <c r="E348" i="1" s="1"/>
  <c r="B349" i="1" s="1"/>
  <c r="E349" i="1" s="1"/>
  <c r="B350" i="1" s="1"/>
  <c r="E350" i="1" s="1"/>
  <c r="B351" i="1" s="1"/>
  <c r="E351" i="1" s="1"/>
  <c r="B352" i="1" s="1"/>
  <c r="E352" i="1" s="1"/>
  <c r="B353" i="1" s="1"/>
  <c r="E353" i="1" s="1"/>
  <c r="B354" i="1" s="1"/>
  <c r="E354" i="1" s="1"/>
  <c r="B355" i="1" s="1"/>
  <c r="E355" i="1" s="1"/>
  <c r="B356" i="1" s="1"/>
  <c r="E356" i="1" s="1"/>
  <c r="B357" i="1" s="1"/>
  <c r="E357" i="1" s="1"/>
  <c r="B358" i="1" s="1"/>
  <c r="E358" i="1" s="1"/>
  <c r="B359" i="1" s="1"/>
  <c r="E359" i="1" s="1"/>
  <c r="B360" i="1" s="1"/>
  <c r="E360" i="1" s="1"/>
  <c r="B361" i="1" s="1"/>
  <c r="E361" i="1" s="1"/>
  <c r="B362" i="1" s="1"/>
  <c r="E362" i="1" s="1"/>
  <c r="B363" i="1" s="1"/>
  <c r="E363" i="1" s="1"/>
  <c r="B364" i="1" s="1"/>
  <c r="E364" i="1" s="1"/>
  <c r="B365" i="1" s="1"/>
  <c r="E365" i="1" s="1"/>
  <c r="B366" i="1" s="1"/>
  <c r="E366" i="1" s="1"/>
  <c r="B367" i="1" s="1"/>
  <c r="E367" i="1" s="1"/>
  <c r="B368" i="1" s="1"/>
  <c r="E368" i="1" s="1"/>
  <c r="B369" i="1" s="1"/>
  <c r="E369" i="1" s="1"/>
  <c r="B370" i="1" s="1"/>
  <c r="E370" i="1" s="1"/>
  <c r="B371" i="1" s="1"/>
  <c r="E371" i="1" s="1"/>
  <c r="B372" i="1" s="1"/>
  <c r="E372" i="1" s="1"/>
  <c r="B373" i="1" s="1"/>
  <c r="E373" i="1" s="1"/>
  <c r="B374" i="1" s="1"/>
  <c r="E374" i="1" s="1"/>
  <c r="B375" i="1" s="1"/>
  <c r="E375" i="1" s="1"/>
  <c r="B376" i="1" s="1"/>
  <c r="E376" i="1" s="1"/>
  <c r="B377" i="1" s="1"/>
  <c r="E377" i="1" s="1"/>
  <c r="B378" i="1" s="1"/>
  <c r="E378" i="1" s="1"/>
  <c r="B379" i="1" s="1"/>
  <c r="E379" i="1" s="1"/>
  <c r="B380" i="1" s="1"/>
  <c r="E380" i="1" s="1"/>
  <c r="B381" i="1" s="1"/>
  <c r="E381" i="1" s="1"/>
  <c r="B382" i="1" s="1"/>
  <c r="E382" i="1" s="1"/>
  <c r="B383" i="1" s="1"/>
  <c r="E383" i="1" s="1"/>
  <c r="B384" i="1" s="1"/>
  <c r="E384" i="1" s="1"/>
  <c r="AB25" i="1" l="1"/>
  <c r="W26" i="1" s="1"/>
  <c r="AA25" i="1"/>
  <c r="Z25" i="1"/>
  <c r="AC25" i="1"/>
  <c r="M32" i="1"/>
  <c r="X32" i="1" s="1"/>
  <c r="H36" i="1"/>
  <c r="K36" i="1" s="1"/>
  <c r="Q26" i="1" l="1"/>
  <c r="AA26" i="1" s="1"/>
  <c r="P26" i="1"/>
  <c r="AB26" i="1" s="1"/>
  <c r="W27" i="1" s="1"/>
  <c r="M33" i="1"/>
  <c r="X33" i="1" s="1"/>
  <c r="H37" i="1"/>
  <c r="K37" i="1" s="1"/>
  <c r="AC26" i="1" l="1"/>
  <c r="Z26" i="1"/>
  <c r="F26" i="1"/>
  <c r="V27" i="1" s="1"/>
  <c r="M34" i="1"/>
  <c r="X34" i="1" s="1"/>
  <c r="H38" i="1"/>
  <c r="K38" i="1" s="1"/>
  <c r="P27" i="1" l="1"/>
  <c r="AB27" i="1" s="1"/>
  <c r="W28" i="1" s="1"/>
  <c r="Q27" i="1"/>
  <c r="AC27" i="1" s="1"/>
  <c r="M35" i="1"/>
  <c r="X35" i="1" s="1"/>
  <c r="H39" i="1"/>
  <c r="K39" i="1" s="1"/>
  <c r="Z27" i="1" l="1"/>
  <c r="F27" i="1"/>
  <c r="V28" i="1" s="1"/>
  <c r="AA27" i="1"/>
  <c r="M36" i="1"/>
  <c r="X36" i="1" s="1"/>
  <c r="H40" i="1"/>
  <c r="K40" i="1" s="1"/>
  <c r="Q28" i="1" l="1"/>
  <c r="AA28" i="1" s="1"/>
  <c r="P28" i="1"/>
  <c r="AB28" i="1" s="1"/>
  <c r="W29" i="1" s="1"/>
  <c r="M37" i="1"/>
  <c r="X37" i="1" s="1"/>
  <c r="H41" i="1"/>
  <c r="K41" i="1" s="1"/>
  <c r="Z28" i="1" l="1"/>
  <c r="F28" i="1"/>
  <c r="V29" i="1" s="1"/>
  <c r="AC28" i="1"/>
  <c r="M38" i="1"/>
  <c r="X38" i="1" s="1"/>
  <c r="H42" i="1"/>
  <c r="K42" i="1" s="1"/>
  <c r="Q29" i="1" l="1"/>
  <c r="AA29" i="1" s="1"/>
  <c r="P29" i="1"/>
  <c r="F29" i="1" s="1"/>
  <c r="V30" i="1" s="1"/>
  <c r="M39" i="1"/>
  <c r="X39" i="1" s="1"/>
  <c r="H43" i="1"/>
  <c r="K43" i="1" s="1"/>
  <c r="AC29" i="1" l="1"/>
  <c r="Z29" i="1"/>
  <c r="AB29" i="1"/>
  <c r="W30" i="1" s="1"/>
  <c r="M40" i="1"/>
  <c r="X40" i="1" s="1"/>
  <c r="H44" i="1"/>
  <c r="K44" i="1" s="1"/>
  <c r="P30" i="1" l="1"/>
  <c r="F30" i="1" s="1"/>
  <c r="V31" i="1" s="1"/>
  <c r="Q30" i="1"/>
  <c r="AA30" i="1" s="1"/>
  <c r="M41" i="1"/>
  <c r="X41" i="1" s="1"/>
  <c r="H45" i="1"/>
  <c r="K45" i="1" s="1"/>
  <c r="AB30" i="1" l="1"/>
  <c r="W31" i="1" s="1"/>
  <c r="Z30" i="1"/>
  <c r="AC30" i="1"/>
  <c r="M42" i="1"/>
  <c r="X42" i="1" s="1"/>
  <c r="H46" i="1"/>
  <c r="K46" i="1" s="1"/>
  <c r="Q31" i="1" l="1"/>
  <c r="AA31" i="1" s="1"/>
  <c r="P31" i="1"/>
  <c r="F31" i="1" s="1"/>
  <c r="V32" i="1" s="1"/>
  <c r="M43" i="1"/>
  <c r="X43" i="1" s="1"/>
  <c r="H47" i="1"/>
  <c r="K47" i="1" s="1"/>
  <c r="AC31" i="1" l="1"/>
  <c r="AB31" i="1"/>
  <c r="W32" i="1" s="1"/>
  <c r="Z31" i="1"/>
  <c r="M44" i="1"/>
  <c r="X44" i="1" s="1"/>
  <c r="H48" i="1"/>
  <c r="K48" i="1" s="1"/>
  <c r="Q32" i="1" l="1"/>
  <c r="AA32" i="1" s="1"/>
  <c r="P32" i="1"/>
  <c r="F32" i="1" s="1"/>
  <c r="V33" i="1" s="1"/>
  <c r="M45" i="1"/>
  <c r="X45" i="1" s="1"/>
  <c r="H49" i="1"/>
  <c r="K49" i="1" s="1"/>
  <c r="AC32" i="1" l="1"/>
  <c r="AB32" i="1"/>
  <c r="W33" i="1" s="1"/>
  <c r="Z32" i="1"/>
  <c r="M46" i="1"/>
  <c r="X46" i="1" s="1"/>
  <c r="H50" i="1"/>
  <c r="K50" i="1" s="1"/>
  <c r="H51" i="1" s="1"/>
  <c r="K51" i="1" s="1"/>
  <c r="H52" i="1" s="1"/>
  <c r="K52" i="1" s="1"/>
  <c r="H53" i="1" s="1"/>
  <c r="K53" i="1" s="1"/>
  <c r="H54" i="1" s="1"/>
  <c r="K54" i="1" s="1"/>
  <c r="H55" i="1" s="1"/>
  <c r="K55" i="1" s="1"/>
  <c r="H56" i="1" s="1"/>
  <c r="K56" i="1" s="1"/>
  <c r="H57" i="1" s="1"/>
  <c r="K57" i="1" s="1"/>
  <c r="H58" i="1" s="1"/>
  <c r="K58" i="1" s="1"/>
  <c r="H59" i="1" s="1"/>
  <c r="K59" i="1" s="1"/>
  <c r="H60" i="1" s="1"/>
  <c r="K60" i="1" s="1"/>
  <c r="H61" i="1" s="1"/>
  <c r="K61" i="1" s="1"/>
  <c r="H62" i="1" s="1"/>
  <c r="K62" i="1" s="1"/>
  <c r="H63" i="1" s="1"/>
  <c r="K63" i="1" s="1"/>
  <c r="H64" i="1" s="1"/>
  <c r="K64" i="1" s="1"/>
  <c r="H65" i="1" s="1"/>
  <c r="K65" i="1" s="1"/>
  <c r="H66" i="1" s="1"/>
  <c r="K66" i="1" s="1"/>
  <c r="H67" i="1" s="1"/>
  <c r="K67" i="1" s="1"/>
  <c r="H68" i="1" s="1"/>
  <c r="K68" i="1" s="1"/>
  <c r="H69" i="1" s="1"/>
  <c r="K69" i="1" s="1"/>
  <c r="H70" i="1" s="1"/>
  <c r="K70" i="1" s="1"/>
  <c r="H71" i="1" s="1"/>
  <c r="K71" i="1" s="1"/>
  <c r="H72" i="1" s="1"/>
  <c r="K72" i="1" s="1"/>
  <c r="H73" i="1" s="1"/>
  <c r="K73" i="1" s="1"/>
  <c r="H74" i="1" s="1"/>
  <c r="K74" i="1" s="1"/>
  <c r="H75" i="1" s="1"/>
  <c r="K75" i="1" s="1"/>
  <c r="H76" i="1" s="1"/>
  <c r="K76" i="1" s="1"/>
  <c r="H77" i="1" s="1"/>
  <c r="K77" i="1" s="1"/>
  <c r="H78" i="1" s="1"/>
  <c r="K78" i="1" s="1"/>
  <c r="H79" i="1" s="1"/>
  <c r="K79" i="1" s="1"/>
  <c r="H80" i="1" s="1"/>
  <c r="K80" i="1" s="1"/>
  <c r="H81" i="1" s="1"/>
  <c r="K81" i="1" s="1"/>
  <c r="H82" i="1" s="1"/>
  <c r="K82" i="1" s="1"/>
  <c r="H83" i="1" s="1"/>
  <c r="K83" i="1" s="1"/>
  <c r="H84" i="1" s="1"/>
  <c r="K84" i="1" s="1"/>
  <c r="H85" i="1" s="1"/>
  <c r="K85" i="1" s="1"/>
  <c r="H86" i="1" s="1"/>
  <c r="K86" i="1" s="1"/>
  <c r="H87" i="1" s="1"/>
  <c r="K87" i="1" s="1"/>
  <c r="H88" i="1" s="1"/>
  <c r="K88" i="1" s="1"/>
  <c r="H89" i="1" s="1"/>
  <c r="K89" i="1" s="1"/>
  <c r="H90" i="1" s="1"/>
  <c r="K90" i="1" s="1"/>
  <c r="H91" i="1" s="1"/>
  <c r="K91" i="1" s="1"/>
  <c r="H92" i="1" s="1"/>
  <c r="K92" i="1" s="1"/>
  <c r="H93" i="1" s="1"/>
  <c r="K93" i="1" s="1"/>
  <c r="H94" i="1" s="1"/>
  <c r="K94" i="1" s="1"/>
  <c r="H95" i="1" s="1"/>
  <c r="K95" i="1" s="1"/>
  <c r="H96" i="1" s="1"/>
  <c r="K96" i="1" s="1"/>
  <c r="H97" i="1" s="1"/>
  <c r="K97" i="1" s="1"/>
  <c r="H98" i="1" s="1"/>
  <c r="K98" i="1" s="1"/>
  <c r="H99" i="1" s="1"/>
  <c r="K99" i="1" s="1"/>
  <c r="H100" i="1" s="1"/>
  <c r="K100" i="1" s="1"/>
  <c r="H101" i="1" s="1"/>
  <c r="K101" i="1" s="1"/>
  <c r="H102" i="1" s="1"/>
  <c r="K102" i="1" s="1"/>
  <c r="H103" i="1" s="1"/>
  <c r="K103" i="1" s="1"/>
  <c r="H104" i="1" s="1"/>
  <c r="K104" i="1" s="1"/>
  <c r="H105" i="1" s="1"/>
  <c r="K105" i="1" s="1"/>
  <c r="H106" i="1" s="1"/>
  <c r="K106" i="1" s="1"/>
  <c r="H107" i="1" s="1"/>
  <c r="K107" i="1" s="1"/>
  <c r="H108" i="1" s="1"/>
  <c r="K108" i="1" s="1"/>
  <c r="H109" i="1" s="1"/>
  <c r="K109" i="1" s="1"/>
  <c r="H110" i="1" s="1"/>
  <c r="K110" i="1" s="1"/>
  <c r="H111" i="1" s="1"/>
  <c r="K111" i="1" s="1"/>
  <c r="H112" i="1" s="1"/>
  <c r="K112" i="1" s="1"/>
  <c r="H113" i="1" s="1"/>
  <c r="K113" i="1" s="1"/>
  <c r="H114" i="1" s="1"/>
  <c r="K114" i="1" s="1"/>
  <c r="H115" i="1" s="1"/>
  <c r="K115" i="1" s="1"/>
  <c r="H116" i="1" s="1"/>
  <c r="K116" i="1" s="1"/>
  <c r="H117" i="1" s="1"/>
  <c r="K117" i="1" s="1"/>
  <c r="H118" i="1" s="1"/>
  <c r="K118" i="1" s="1"/>
  <c r="H119" i="1" s="1"/>
  <c r="K119" i="1" s="1"/>
  <c r="H120" i="1" s="1"/>
  <c r="K120" i="1" s="1"/>
  <c r="H121" i="1" s="1"/>
  <c r="K121" i="1" s="1"/>
  <c r="H122" i="1" s="1"/>
  <c r="K122" i="1" s="1"/>
  <c r="H123" i="1" s="1"/>
  <c r="K123" i="1" s="1"/>
  <c r="H124" i="1" s="1"/>
  <c r="K124" i="1" s="1"/>
  <c r="H125" i="1" s="1"/>
  <c r="K125" i="1" s="1"/>
  <c r="H126" i="1" s="1"/>
  <c r="K126" i="1" s="1"/>
  <c r="H127" i="1" s="1"/>
  <c r="K127" i="1" s="1"/>
  <c r="H128" i="1" s="1"/>
  <c r="K128" i="1" s="1"/>
  <c r="H129" i="1" s="1"/>
  <c r="K129" i="1" s="1"/>
  <c r="H130" i="1" s="1"/>
  <c r="K130" i="1" s="1"/>
  <c r="H131" i="1" s="1"/>
  <c r="K131" i="1" s="1"/>
  <c r="H132" i="1" s="1"/>
  <c r="K132" i="1" s="1"/>
  <c r="H133" i="1" s="1"/>
  <c r="K133" i="1" s="1"/>
  <c r="H134" i="1" s="1"/>
  <c r="K134" i="1" s="1"/>
  <c r="H135" i="1" s="1"/>
  <c r="K135" i="1" s="1"/>
  <c r="H136" i="1" s="1"/>
  <c r="K136" i="1" s="1"/>
  <c r="H137" i="1" s="1"/>
  <c r="K137" i="1" s="1"/>
  <c r="H138" i="1" s="1"/>
  <c r="K138" i="1" s="1"/>
  <c r="H139" i="1" s="1"/>
  <c r="K139" i="1" s="1"/>
  <c r="H140" i="1" s="1"/>
  <c r="K140" i="1" s="1"/>
  <c r="H141" i="1" s="1"/>
  <c r="K141" i="1" s="1"/>
  <c r="H142" i="1" s="1"/>
  <c r="K142" i="1" s="1"/>
  <c r="H143" i="1" s="1"/>
  <c r="K143" i="1" s="1"/>
  <c r="H144" i="1" s="1"/>
  <c r="K144" i="1" s="1"/>
  <c r="H145" i="1" s="1"/>
  <c r="K145" i="1" s="1"/>
  <c r="H146" i="1" s="1"/>
  <c r="K146" i="1" s="1"/>
  <c r="H147" i="1" s="1"/>
  <c r="K147" i="1" s="1"/>
  <c r="H148" i="1" s="1"/>
  <c r="K148" i="1" s="1"/>
  <c r="H149" i="1" s="1"/>
  <c r="K149" i="1" s="1"/>
  <c r="H150" i="1" s="1"/>
  <c r="K150" i="1" s="1"/>
  <c r="H151" i="1" s="1"/>
  <c r="K151" i="1" s="1"/>
  <c r="H152" i="1" s="1"/>
  <c r="K152" i="1" s="1"/>
  <c r="H153" i="1" s="1"/>
  <c r="K153" i="1" s="1"/>
  <c r="H154" i="1" s="1"/>
  <c r="K154" i="1" s="1"/>
  <c r="H155" i="1" s="1"/>
  <c r="K155" i="1" s="1"/>
  <c r="H156" i="1" s="1"/>
  <c r="K156" i="1" s="1"/>
  <c r="H157" i="1" s="1"/>
  <c r="K157" i="1" s="1"/>
  <c r="H158" i="1" s="1"/>
  <c r="K158" i="1" s="1"/>
  <c r="H159" i="1" s="1"/>
  <c r="K159" i="1" s="1"/>
  <c r="H160" i="1" s="1"/>
  <c r="K160" i="1" s="1"/>
  <c r="H161" i="1" s="1"/>
  <c r="K161" i="1" s="1"/>
  <c r="H162" i="1" s="1"/>
  <c r="K162" i="1" s="1"/>
  <c r="H163" i="1" s="1"/>
  <c r="K163" i="1" s="1"/>
  <c r="H164" i="1" s="1"/>
  <c r="K164" i="1" s="1"/>
  <c r="H165" i="1" s="1"/>
  <c r="K165" i="1" s="1"/>
  <c r="H166" i="1" s="1"/>
  <c r="K166" i="1" s="1"/>
  <c r="H167" i="1" s="1"/>
  <c r="K167" i="1" s="1"/>
  <c r="H168" i="1" s="1"/>
  <c r="K168" i="1" s="1"/>
  <c r="H169" i="1" s="1"/>
  <c r="K169" i="1" s="1"/>
  <c r="H170" i="1" s="1"/>
  <c r="K170" i="1" s="1"/>
  <c r="H171" i="1" s="1"/>
  <c r="K171" i="1" s="1"/>
  <c r="H172" i="1" s="1"/>
  <c r="K172" i="1" s="1"/>
  <c r="H173" i="1" s="1"/>
  <c r="K173" i="1" s="1"/>
  <c r="H174" i="1" s="1"/>
  <c r="K174" i="1" s="1"/>
  <c r="H175" i="1" s="1"/>
  <c r="K175" i="1" s="1"/>
  <c r="H176" i="1" s="1"/>
  <c r="K176" i="1" s="1"/>
  <c r="H177" i="1" s="1"/>
  <c r="K177" i="1" s="1"/>
  <c r="H178" i="1" s="1"/>
  <c r="K178" i="1" s="1"/>
  <c r="H179" i="1" s="1"/>
  <c r="K179" i="1" s="1"/>
  <c r="H180" i="1" s="1"/>
  <c r="K180" i="1" s="1"/>
  <c r="H181" i="1" s="1"/>
  <c r="K181" i="1" s="1"/>
  <c r="H182" i="1" s="1"/>
  <c r="K182" i="1" s="1"/>
  <c r="H183" i="1" s="1"/>
  <c r="K183" i="1" s="1"/>
  <c r="H184" i="1" s="1"/>
  <c r="K184" i="1" s="1"/>
  <c r="H185" i="1" s="1"/>
  <c r="K185" i="1" s="1"/>
  <c r="H186" i="1" s="1"/>
  <c r="K186" i="1" s="1"/>
  <c r="H187" i="1" s="1"/>
  <c r="K187" i="1" s="1"/>
  <c r="H188" i="1" s="1"/>
  <c r="K188" i="1" s="1"/>
  <c r="H189" i="1" s="1"/>
  <c r="K189" i="1" s="1"/>
  <c r="H190" i="1" s="1"/>
  <c r="K190" i="1" s="1"/>
  <c r="H191" i="1" s="1"/>
  <c r="K191" i="1" s="1"/>
  <c r="H192" i="1" s="1"/>
  <c r="K192" i="1" s="1"/>
  <c r="H193" i="1" s="1"/>
  <c r="K193" i="1" s="1"/>
  <c r="H194" i="1" s="1"/>
  <c r="K194" i="1" s="1"/>
  <c r="H195" i="1" s="1"/>
  <c r="K195" i="1" s="1"/>
  <c r="H196" i="1" s="1"/>
  <c r="K196" i="1" s="1"/>
  <c r="H197" i="1" s="1"/>
  <c r="K197" i="1" s="1"/>
  <c r="H198" i="1" s="1"/>
  <c r="K198" i="1" s="1"/>
  <c r="H199" i="1" s="1"/>
  <c r="K199" i="1" s="1"/>
  <c r="H200" i="1" s="1"/>
  <c r="K200" i="1" s="1"/>
  <c r="H201" i="1" s="1"/>
  <c r="K201" i="1" s="1"/>
  <c r="H202" i="1" s="1"/>
  <c r="K202" i="1" s="1"/>
  <c r="H203" i="1" s="1"/>
  <c r="K203" i="1" s="1"/>
  <c r="H204" i="1" s="1"/>
  <c r="K204" i="1" s="1"/>
  <c r="H205" i="1" s="1"/>
  <c r="K205" i="1" s="1"/>
  <c r="H206" i="1" s="1"/>
  <c r="K206" i="1" s="1"/>
  <c r="H207" i="1" s="1"/>
  <c r="K207" i="1" s="1"/>
  <c r="H208" i="1" s="1"/>
  <c r="K208" i="1" s="1"/>
  <c r="H209" i="1" s="1"/>
  <c r="K209" i="1" s="1"/>
  <c r="H210" i="1" s="1"/>
  <c r="K210" i="1" s="1"/>
  <c r="H211" i="1" s="1"/>
  <c r="K211" i="1" s="1"/>
  <c r="H212" i="1" s="1"/>
  <c r="K212" i="1" s="1"/>
  <c r="H213" i="1" s="1"/>
  <c r="K213" i="1" s="1"/>
  <c r="H214" i="1" s="1"/>
  <c r="K214" i="1" s="1"/>
  <c r="H215" i="1" s="1"/>
  <c r="K215" i="1" s="1"/>
  <c r="H216" i="1" s="1"/>
  <c r="K216" i="1" s="1"/>
  <c r="H217" i="1" s="1"/>
  <c r="K217" i="1" s="1"/>
  <c r="H218" i="1" s="1"/>
  <c r="K218" i="1" s="1"/>
  <c r="H219" i="1" s="1"/>
  <c r="K219" i="1" s="1"/>
  <c r="H220" i="1" s="1"/>
  <c r="K220" i="1" s="1"/>
  <c r="H221" i="1" s="1"/>
  <c r="K221" i="1" s="1"/>
  <c r="H222" i="1" s="1"/>
  <c r="K222" i="1" s="1"/>
  <c r="H223" i="1" s="1"/>
  <c r="K223" i="1" s="1"/>
  <c r="H224" i="1" s="1"/>
  <c r="K224" i="1" s="1"/>
  <c r="H225" i="1" s="1"/>
  <c r="K225" i="1" s="1"/>
  <c r="H226" i="1" s="1"/>
  <c r="K226" i="1" s="1"/>
  <c r="H227" i="1" s="1"/>
  <c r="K227" i="1" s="1"/>
  <c r="H228" i="1" s="1"/>
  <c r="K228" i="1" s="1"/>
  <c r="H229" i="1" s="1"/>
  <c r="K229" i="1" s="1"/>
  <c r="H230" i="1" s="1"/>
  <c r="K230" i="1" s="1"/>
  <c r="H231" i="1" s="1"/>
  <c r="K231" i="1" s="1"/>
  <c r="H232" i="1" s="1"/>
  <c r="K232" i="1" s="1"/>
  <c r="H233" i="1" s="1"/>
  <c r="K233" i="1" s="1"/>
  <c r="H234" i="1" s="1"/>
  <c r="K234" i="1" s="1"/>
  <c r="H235" i="1" s="1"/>
  <c r="K235" i="1" s="1"/>
  <c r="H236" i="1" s="1"/>
  <c r="K236" i="1" s="1"/>
  <c r="H237" i="1" s="1"/>
  <c r="K237" i="1" s="1"/>
  <c r="H238" i="1" s="1"/>
  <c r="K238" i="1" s="1"/>
  <c r="H239" i="1" s="1"/>
  <c r="K239" i="1" s="1"/>
  <c r="H240" i="1" s="1"/>
  <c r="K240" i="1" s="1"/>
  <c r="H241" i="1" s="1"/>
  <c r="K241" i="1" s="1"/>
  <c r="H242" i="1" s="1"/>
  <c r="K242" i="1" s="1"/>
  <c r="H243" i="1" s="1"/>
  <c r="K243" i="1" s="1"/>
  <c r="H244" i="1" s="1"/>
  <c r="K244" i="1" s="1"/>
  <c r="H245" i="1" s="1"/>
  <c r="K245" i="1" s="1"/>
  <c r="H246" i="1" s="1"/>
  <c r="K246" i="1" s="1"/>
  <c r="H247" i="1" s="1"/>
  <c r="K247" i="1" s="1"/>
  <c r="H248" i="1" s="1"/>
  <c r="K248" i="1" s="1"/>
  <c r="H249" i="1" s="1"/>
  <c r="K249" i="1" s="1"/>
  <c r="H250" i="1" s="1"/>
  <c r="K250" i="1" s="1"/>
  <c r="H251" i="1" s="1"/>
  <c r="K251" i="1" s="1"/>
  <c r="H252" i="1" s="1"/>
  <c r="K252" i="1" s="1"/>
  <c r="H253" i="1" s="1"/>
  <c r="K253" i="1" s="1"/>
  <c r="H254" i="1" s="1"/>
  <c r="K254" i="1" s="1"/>
  <c r="H255" i="1" s="1"/>
  <c r="K255" i="1" s="1"/>
  <c r="H256" i="1" s="1"/>
  <c r="K256" i="1" s="1"/>
  <c r="H257" i="1" s="1"/>
  <c r="K257" i="1" s="1"/>
  <c r="H258" i="1" s="1"/>
  <c r="K258" i="1" s="1"/>
  <c r="H259" i="1" s="1"/>
  <c r="K259" i="1" s="1"/>
  <c r="H260" i="1" s="1"/>
  <c r="K260" i="1" s="1"/>
  <c r="H261" i="1" s="1"/>
  <c r="K261" i="1" s="1"/>
  <c r="H262" i="1" s="1"/>
  <c r="K262" i="1" s="1"/>
  <c r="H263" i="1" s="1"/>
  <c r="K263" i="1" s="1"/>
  <c r="H264" i="1" s="1"/>
  <c r="K264" i="1" s="1"/>
  <c r="H265" i="1" s="1"/>
  <c r="K265" i="1" s="1"/>
  <c r="H266" i="1" s="1"/>
  <c r="K266" i="1" s="1"/>
  <c r="H267" i="1" s="1"/>
  <c r="K267" i="1" s="1"/>
  <c r="H268" i="1" s="1"/>
  <c r="K268" i="1" s="1"/>
  <c r="H269" i="1" s="1"/>
  <c r="K269" i="1" s="1"/>
  <c r="H270" i="1" s="1"/>
  <c r="K270" i="1" s="1"/>
  <c r="H271" i="1" s="1"/>
  <c r="K271" i="1" s="1"/>
  <c r="H272" i="1" s="1"/>
  <c r="K272" i="1" s="1"/>
  <c r="H273" i="1" s="1"/>
  <c r="K273" i="1" s="1"/>
  <c r="H274" i="1" s="1"/>
  <c r="K274" i="1" s="1"/>
  <c r="H275" i="1" s="1"/>
  <c r="K275" i="1" s="1"/>
  <c r="H276" i="1" s="1"/>
  <c r="K276" i="1" s="1"/>
  <c r="H277" i="1" s="1"/>
  <c r="K277" i="1" s="1"/>
  <c r="H278" i="1" s="1"/>
  <c r="K278" i="1" s="1"/>
  <c r="H279" i="1" s="1"/>
  <c r="K279" i="1" s="1"/>
  <c r="H280" i="1" s="1"/>
  <c r="K280" i="1" s="1"/>
  <c r="H281" i="1" s="1"/>
  <c r="K281" i="1" s="1"/>
  <c r="H282" i="1" s="1"/>
  <c r="K282" i="1" s="1"/>
  <c r="H283" i="1" s="1"/>
  <c r="K283" i="1" s="1"/>
  <c r="H284" i="1" s="1"/>
  <c r="K284" i="1" s="1"/>
  <c r="H285" i="1" s="1"/>
  <c r="K285" i="1" s="1"/>
  <c r="H286" i="1" s="1"/>
  <c r="K286" i="1" s="1"/>
  <c r="H287" i="1" s="1"/>
  <c r="K287" i="1" s="1"/>
  <c r="H288" i="1" s="1"/>
  <c r="K288" i="1" s="1"/>
  <c r="H289" i="1" s="1"/>
  <c r="K289" i="1" s="1"/>
  <c r="H290" i="1" s="1"/>
  <c r="K290" i="1" s="1"/>
  <c r="H291" i="1" s="1"/>
  <c r="K291" i="1" s="1"/>
  <c r="H292" i="1" s="1"/>
  <c r="K292" i="1" s="1"/>
  <c r="H293" i="1" s="1"/>
  <c r="K293" i="1" s="1"/>
  <c r="H294" i="1" s="1"/>
  <c r="K294" i="1" s="1"/>
  <c r="H295" i="1" s="1"/>
  <c r="K295" i="1" s="1"/>
  <c r="H296" i="1" s="1"/>
  <c r="K296" i="1" s="1"/>
  <c r="H297" i="1" s="1"/>
  <c r="K297" i="1" s="1"/>
  <c r="H298" i="1" s="1"/>
  <c r="K298" i="1" s="1"/>
  <c r="H299" i="1" s="1"/>
  <c r="K299" i="1" s="1"/>
  <c r="H300" i="1" s="1"/>
  <c r="K300" i="1" s="1"/>
  <c r="H301" i="1" s="1"/>
  <c r="K301" i="1" s="1"/>
  <c r="H302" i="1" s="1"/>
  <c r="K302" i="1" s="1"/>
  <c r="H303" i="1" s="1"/>
  <c r="K303" i="1" s="1"/>
  <c r="H304" i="1" s="1"/>
  <c r="K304" i="1" s="1"/>
  <c r="H305" i="1" s="1"/>
  <c r="K305" i="1" s="1"/>
  <c r="H306" i="1" s="1"/>
  <c r="K306" i="1" s="1"/>
  <c r="H307" i="1" s="1"/>
  <c r="K307" i="1" s="1"/>
  <c r="H308" i="1" s="1"/>
  <c r="K308" i="1" s="1"/>
  <c r="H309" i="1" s="1"/>
  <c r="K309" i="1" s="1"/>
  <c r="H310" i="1" s="1"/>
  <c r="K310" i="1" s="1"/>
  <c r="H311" i="1" s="1"/>
  <c r="K311" i="1" s="1"/>
  <c r="H312" i="1" s="1"/>
  <c r="K312" i="1" s="1"/>
  <c r="H313" i="1" s="1"/>
  <c r="K313" i="1" s="1"/>
  <c r="H314" i="1" s="1"/>
  <c r="K314" i="1" s="1"/>
  <c r="H315" i="1" s="1"/>
  <c r="K315" i="1" s="1"/>
  <c r="H316" i="1" s="1"/>
  <c r="K316" i="1" s="1"/>
  <c r="H317" i="1" s="1"/>
  <c r="K317" i="1" s="1"/>
  <c r="H318" i="1" s="1"/>
  <c r="K318" i="1" s="1"/>
  <c r="H319" i="1" s="1"/>
  <c r="K319" i="1" s="1"/>
  <c r="H320" i="1" s="1"/>
  <c r="K320" i="1" s="1"/>
  <c r="H321" i="1" s="1"/>
  <c r="K321" i="1" s="1"/>
  <c r="H322" i="1" s="1"/>
  <c r="K322" i="1" s="1"/>
  <c r="H323" i="1" s="1"/>
  <c r="K323" i="1" s="1"/>
  <c r="H324" i="1" s="1"/>
  <c r="K324" i="1" s="1"/>
  <c r="H325" i="1" s="1"/>
  <c r="K325" i="1" s="1"/>
  <c r="H326" i="1" s="1"/>
  <c r="K326" i="1" s="1"/>
  <c r="H327" i="1" s="1"/>
  <c r="K327" i="1" s="1"/>
  <c r="H328" i="1" s="1"/>
  <c r="K328" i="1" s="1"/>
  <c r="H329" i="1" s="1"/>
  <c r="K329" i="1" s="1"/>
  <c r="H330" i="1" s="1"/>
  <c r="K330" i="1" s="1"/>
  <c r="H331" i="1" s="1"/>
  <c r="K331" i="1" s="1"/>
  <c r="H332" i="1" s="1"/>
  <c r="K332" i="1" s="1"/>
  <c r="H333" i="1" s="1"/>
  <c r="K333" i="1" s="1"/>
  <c r="H334" i="1" s="1"/>
  <c r="K334" i="1" s="1"/>
  <c r="H335" i="1" s="1"/>
  <c r="K335" i="1" s="1"/>
  <c r="H336" i="1" s="1"/>
  <c r="K336" i="1" s="1"/>
  <c r="H337" i="1" s="1"/>
  <c r="K337" i="1" s="1"/>
  <c r="H338" i="1" s="1"/>
  <c r="K338" i="1" s="1"/>
  <c r="H339" i="1" s="1"/>
  <c r="K339" i="1" s="1"/>
  <c r="H340" i="1" s="1"/>
  <c r="K340" i="1" s="1"/>
  <c r="H341" i="1" s="1"/>
  <c r="K341" i="1" s="1"/>
  <c r="H342" i="1" s="1"/>
  <c r="K342" i="1" s="1"/>
  <c r="H343" i="1" s="1"/>
  <c r="K343" i="1" s="1"/>
  <c r="H344" i="1" s="1"/>
  <c r="K344" i="1" s="1"/>
  <c r="H345" i="1" s="1"/>
  <c r="K345" i="1" s="1"/>
  <c r="H346" i="1" s="1"/>
  <c r="K346" i="1" s="1"/>
  <c r="H347" i="1" s="1"/>
  <c r="K347" i="1" s="1"/>
  <c r="H348" i="1" s="1"/>
  <c r="K348" i="1" s="1"/>
  <c r="H349" i="1" s="1"/>
  <c r="K349" i="1" s="1"/>
  <c r="H350" i="1" s="1"/>
  <c r="K350" i="1" s="1"/>
  <c r="H351" i="1" s="1"/>
  <c r="K351" i="1" s="1"/>
  <c r="H352" i="1" s="1"/>
  <c r="K352" i="1" s="1"/>
  <c r="H353" i="1" s="1"/>
  <c r="K353" i="1" s="1"/>
  <c r="H354" i="1" s="1"/>
  <c r="K354" i="1" s="1"/>
  <c r="H355" i="1" s="1"/>
  <c r="K355" i="1" s="1"/>
  <c r="H356" i="1" s="1"/>
  <c r="K356" i="1" s="1"/>
  <c r="H357" i="1" s="1"/>
  <c r="K357" i="1" s="1"/>
  <c r="H358" i="1" s="1"/>
  <c r="K358" i="1" s="1"/>
  <c r="H359" i="1" s="1"/>
  <c r="K359" i="1" s="1"/>
  <c r="H360" i="1" s="1"/>
  <c r="K360" i="1" s="1"/>
  <c r="H361" i="1" s="1"/>
  <c r="K361" i="1" s="1"/>
  <c r="H362" i="1" s="1"/>
  <c r="K362" i="1" s="1"/>
  <c r="H363" i="1" s="1"/>
  <c r="K363" i="1" s="1"/>
  <c r="H364" i="1" s="1"/>
  <c r="K364" i="1" s="1"/>
  <c r="H365" i="1" s="1"/>
  <c r="K365" i="1" s="1"/>
  <c r="H366" i="1" s="1"/>
  <c r="K366" i="1" s="1"/>
  <c r="H367" i="1" s="1"/>
  <c r="K367" i="1" s="1"/>
  <c r="H368" i="1" s="1"/>
  <c r="K368" i="1" s="1"/>
  <c r="H369" i="1" s="1"/>
  <c r="K369" i="1" s="1"/>
  <c r="H370" i="1" s="1"/>
  <c r="K370" i="1" s="1"/>
  <c r="H371" i="1" s="1"/>
  <c r="K371" i="1" s="1"/>
  <c r="H372" i="1" s="1"/>
  <c r="K372" i="1" s="1"/>
  <c r="H373" i="1" s="1"/>
  <c r="K373" i="1" s="1"/>
  <c r="H374" i="1" s="1"/>
  <c r="K374" i="1" s="1"/>
  <c r="H375" i="1" s="1"/>
  <c r="K375" i="1" s="1"/>
  <c r="H376" i="1" s="1"/>
  <c r="K376" i="1" s="1"/>
  <c r="H377" i="1" s="1"/>
  <c r="K377" i="1" s="1"/>
  <c r="H378" i="1" s="1"/>
  <c r="K378" i="1" s="1"/>
  <c r="H379" i="1" s="1"/>
  <c r="K379" i="1" s="1"/>
  <c r="H380" i="1" s="1"/>
  <c r="K380" i="1" s="1"/>
  <c r="H381" i="1" s="1"/>
  <c r="K381" i="1" s="1"/>
  <c r="H382" i="1" s="1"/>
  <c r="K382" i="1" s="1"/>
  <c r="H383" i="1" s="1"/>
  <c r="K383" i="1" s="1"/>
  <c r="H384" i="1" s="1"/>
  <c r="K384" i="1" s="1"/>
  <c r="P33" i="1" l="1"/>
  <c r="F33" i="1" s="1"/>
  <c r="V34" i="1" s="1"/>
  <c r="Q33" i="1"/>
  <c r="AA33" i="1" s="1"/>
  <c r="M47" i="1"/>
  <c r="X47" i="1" s="1"/>
  <c r="AC33" i="1" l="1"/>
  <c r="AB33" i="1"/>
  <c r="W34" i="1" s="1"/>
  <c r="Z33" i="1"/>
  <c r="M48" i="1"/>
  <c r="X48" i="1" s="1"/>
  <c r="P34" i="1" l="1"/>
  <c r="AB34" i="1" s="1"/>
  <c r="W35" i="1" s="1"/>
  <c r="Q34" i="1"/>
  <c r="AC34" i="1" s="1"/>
  <c r="M49" i="1"/>
  <c r="Z34" i="1" l="1"/>
  <c r="F34" i="1"/>
  <c r="V35" i="1" s="1"/>
  <c r="AA34" i="1"/>
  <c r="P35" i="1" l="1"/>
  <c r="Z35" i="1" s="1"/>
  <c r="Q35" i="1"/>
  <c r="AC35" i="1" s="1"/>
  <c r="F35" i="1" l="1"/>
  <c r="V36" i="1" s="1"/>
  <c r="AB35" i="1"/>
  <c r="W36" i="1" s="1"/>
  <c r="AA35" i="1"/>
  <c r="Q36" i="1" l="1"/>
  <c r="AA36" i="1" s="1"/>
  <c r="P36" i="1"/>
  <c r="AB36" i="1" s="1"/>
  <c r="W37" i="1" s="1"/>
  <c r="F36" i="1" l="1"/>
  <c r="V37" i="1" s="1"/>
  <c r="Z36" i="1"/>
  <c r="AC36" i="1"/>
  <c r="Q37" i="1" l="1"/>
  <c r="AA37" i="1" s="1"/>
  <c r="P37" i="1"/>
  <c r="F37" i="1" s="1"/>
  <c r="V38" i="1" s="1"/>
  <c r="AC37" i="1" l="1"/>
  <c r="AB37" i="1"/>
  <c r="W38" i="1" s="1"/>
  <c r="Z37" i="1"/>
  <c r="Q38" i="1" l="1"/>
  <c r="AC38" i="1" s="1"/>
  <c r="P38" i="1"/>
  <c r="F38" i="1" s="1"/>
  <c r="V39" i="1" s="1"/>
  <c r="AA38" i="1" l="1"/>
  <c r="Z38" i="1"/>
  <c r="AB38" i="1"/>
  <c r="W39" i="1" s="1"/>
  <c r="P39" i="1" l="1"/>
  <c r="Z39" i="1" s="1"/>
  <c r="Q39" i="1"/>
  <c r="AC39" i="1" s="1"/>
  <c r="AB39" i="1" l="1"/>
  <c r="W40" i="1" s="1"/>
  <c r="F39" i="1"/>
  <c r="V40" i="1" s="1"/>
  <c r="AA39" i="1"/>
  <c r="Q40" i="1" l="1"/>
  <c r="AC40" i="1" s="1"/>
  <c r="P40" i="1"/>
  <c r="F40" i="1" s="1"/>
  <c r="V41" i="1" s="1"/>
  <c r="AA40" i="1" l="1"/>
  <c r="Z40" i="1"/>
  <c r="AB40" i="1"/>
  <c r="W41" i="1" s="1"/>
  <c r="Q41" i="1" l="1"/>
  <c r="AC41" i="1" s="1"/>
  <c r="P41" i="1"/>
  <c r="F41" i="1" s="1"/>
  <c r="V42" i="1" s="1"/>
  <c r="AA41" i="1" l="1"/>
  <c r="Z41" i="1"/>
  <c r="AB41" i="1"/>
  <c r="W42" i="1" s="1"/>
  <c r="Q42" i="1" l="1"/>
  <c r="AC42" i="1" s="1"/>
  <c r="P42" i="1"/>
  <c r="F42" i="1" s="1"/>
  <c r="V43" i="1" s="1"/>
  <c r="Z42" i="1" l="1"/>
  <c r="AA42" i="1"/>
  <c r="AB42" i="1"/>
  <c r="W43" i="1" s="1"/>
  <c r="Q43" i="1" l="1"/>
  <c r="AA43" i="1" s="1"/>
  <c r="P43" i="1"/>
  <c r="AB43" i="1" s="1"/>
  <c r="W44" i="1" s="1"/>
  <c r="Z43" i="1" l="1"/>
  <c r="AC43" i="1"/>
  <c r="F43" i="1"/>
  <c r="V44" i="1" s="1"/>
  <c r="Q44" i="1" l="1"/>
  <c r="AC44" i="1" s="1"/>
  <c r="P44" i="1"/>
  <c r="F44" i="1" s="1"/>
  <c r="V45" i="1" s="1"/>
  <c r="AA44" i="1" l="1"/>
  <c r="Z44" i="1"/>
  <c r="AB44" i="1"/>
  <c r="W45" i="1" s="1"/>
  <c r="Q45" i="1" l="1"/>
  <c r="AC45" i="1" s="1"/>
  <c r="P45" i="1"/>
  <c r="Z45" i="1" s="1"/>
  <c r="AA45" i="1" l="1"/>
  <c r="AB45" i="1"/>
  <c r="W46" i="1" s="1"/>
  <c r="F45" i="1"/>
  <c r="V46" i="1" s="1"/>
  <c r="P46" i="1" l="1"/>
  <c r="F46" i="1" s="1"/>
  <c r="V47" i="1" s="1"/>
  <c r="Q46" i="1"/>
  <c r="AC46" i="1" s="1"/>
  <c r="AA46" i="1" l="1"/>
  <c r="Z46" i="1"/>
  <c r="AB46" i="1"/>
  <c r="W47" i="1" s="1"/>
  <c r="Q47" i="1" l="1"/>
  <c r="AC47" i="1" s="1"/>
  <c r="P47" i="1"/>
  <c r="F47" i="1" s="1"/>
  <c r="V48" i="1" s="1"/>
  <c r="AA47" i="1" l="1"/>
  <c r="AB47" i="1"/>
  <c r="W48" i="1" s="1"/>
  <c r="Z47" i="1"/>
  <c r="Q48" i="1" l="1"/>
  <c r="AC48" i="1" s="1"/>
  <c r="U49" i="1" s="1"/>
  <c r="P48" i="1"/>
  <c r="F48" i="1" s="1"/>
  <c r="V49" i="1" s="1"/>
  <c r="Z48" i="1" l="1"/>
  <c r="R49" i="1" s="1"/>
  <c r="AB48" i="1"/>
  <c r="W49" i="1" s="1"/>
  <c r="AA48" i="1"/>
  <c r="T49" i="1" s="1"/>
  <c r="S49" i="1" l="1"/>
  <c r="X49" i="1"/>
  <c r="M50" i="1" s="1"/>
  <c r="X50" i="1" s="1"/>
  <c r="M51" i="1" s="1"/>
  <c r="X51" i="1" s="1"/>
  <c r="M52" i="1" s="1"/>
  <c r="X52" i="1" s="1"/>
  <c r="M53" i="1" s="1"/>
  <c r="X53" i="1" s="1"/>
  <c r="M54" i="1" s="1"/>
  <c r="X54" i="1" s="1"/>
  <c r="M55" i="1" s="1"/>
  <c r="X55" i="1" s="1"/>
  <c r="M56" i="1" s="1"/>
  <c r="X56" i="1" s="1"/>
  <c r="M57" i="1" s="1"/>
  <c r="X57" i="1" s="1"/>
  <c r="M58" i="1" s="1"/>
  <c r="X58" i="1" s="1"/>
  <c r="M59" i="1" s="1"/>
  <c r="X59" i="1" s="1"/>
  <c r="M60" i="1" s="1"/>
  <c r="X60" i="1" s="1"/>
  <c r="M61" i="1" s="1"/>
  <c r="X61" i="1" s="1"/>
  <c r="M62" i="1" s="1"/>
  <c r="X62" i="1" s="1"/>
  <c r="M63" i="1" s="1"/>
  <c r="X63" i="1" s="1"/>
  <c r="M64" i="1" s="1"/>
  <c r="X64" i="1" s="1"/>
  <c r="M65" i="1" s="1"/>
  <c r="X65" i="1" s="1"/>
  <c r="M66" i="1" s="1"/>
  <c r="X66" i="1" s="1"/>
  <c r="M67" i="1" s="1"/>
  <c r="X67" i="1" s="1"/>
  <c r="P49" i="1"/>
  <c r="Z49" i="1" s="1"/>
  <c r="Q49" i="1"/>
  <c r="AA49" i="1" s="1"/>
  <c r="AB49" i="1" l="1"/>
  <c r="W50" i="1" s="1"/>
  <c r="AC49" i="1"/>
  <c r="F49" i="1"/>
  <c r="V50" i="1" s="1"/>
  <c r="M68" i="1"/>
  <c r="X68" i="1" s="1"/>
  <c r="P50" i="1" l="1"/>
  <c r="Z50" i="1" s="1"/>
  <c r="Q50" i="1"/>
  <c r="AC50" i="1" s="1"/>
  <c r="M69" i="1"/>
  <c r="X69" i="1" s="1"/>
  <c r="AB50" i="1" l="1"/>
  <c r="W51" i="1" s="1"/>
  <c r="F50" i="1"/>
  <c r="V51" i="1" s="1"/>
  <c r="AA50" i="1"/>
  <c r="M70" i="1"/>
  <c r="X70" i="1" s="1"/>
  <c r="P51" i="1" l="1"/>
  <c r="F51" i="1" s="1"/>
  <c r="V52" i="1" s="1"/>
  <c r="Q51" i="1"/>
  <c r="AC51" i="1" s="1"/>
  <c r="M71" i="1"/>
  <c r="X71" i="1" s="1"/>
  <c r="AB51" i="1" l="1"/>
  <c r="W52" i="1" s="1"/>
  <c r="Z51" i="1"/>
  <c r="AA51" i="1"/>
  <c r="M72" i="1"/>
  <c r="X72" i="1" s="1"/>
  <c r="Q52" i="1" l="1"/>
  <c r="AC52" i="1" s="1"/>
  <c r="P52" i="1"/>
  <c r="F52" i="1" s="1"/>
  <c r="V53" i="1" s="1"/>
  <c r="M73" i="1"/>
  <c r="X73" i="1" s="1"/>
  <c r="AB52" i="1" l="1"/>
  <c r="W53" i="1" s="1"/>
  <c r="Z52" i="1"/>
  <c r="AA52" i="1"/>
  <c r="M74" i="1"/>
  <c r="X74" i="1" s="1"/>
  <c r="Q53" i="1" l="1"/>
  <c r="AA53" i="1" s="1"/>
  <c r="P53" i="1"/>
  <c r="F53" i="1" s="1"/>
  <c r="V54" i="1" s="1"/>
  <c r="M75" i="1"/>
  <c r="X75" i="1" s="1"/>
  <c r="Z53" i="1" l="1"/>
  <c r="AB53" i="1"/>
  <c r="W54" i="1" s="1"/>
  <c r="AC53" i="1"/>
  <c r="M76" i="1"/>
  <c r="X76" i="1" s="1"/>
  <c r="Q54" i="1" l="1"/>
  <c r="AA54" i="1" s="1"/>
  <c r="P54" i="1"/>
  <c r="F54" i="1" s="1"/>
  <c r="V55" i="1" s="1"/>
  <c r="M77" i="1"/>
  <c r="X77" i="1" s="1"/>
  <c r="AB54" i="1" l="1"/>
  <c r="W55" i="1" s="1"/>
  <c r="AC54" i="1"/>
  <c r="Z54" i="1"/>
  <c r="M78" i="1"/>
  <c r="P55" i="1" l="1"/>
  <c r="F55" i="1" s="1"/>
  <c r="V56" i="1" s="1"/>
  <c r="Q55" i="1"/>
  <c r="AA55" i="1" s="1"/>
  <c r="AB55" i="1" l="1"/>
  <c r="W56" i="1" s="1"/>
  <c r="Z55" i="1"/>
  <c r="AC55" i="1"/>
  <c r="P56" i="1" l="1"/>
  <c r="F56" i="1" s="1"/>
  <c r="V57" i="1" s="1"/>
  <c r="Q56" i="1"/>
  <c r="AC56" i="1" s="1"/>
  <c r="AA56" i="1" l="1"/>
  <c r="AB56" i="1"/>
  <c r="W57" i="1" s="1"/>
  <c r="Z56" i="1"/>
  <c r="Q57" i="1" l="1"/>
  <c r="AC57" i="1" s="1"/>
  <c r="P57" i="1"/>
  <c r="AB57" i="1" s="1"/>
  <c r="W58" i="1" s="1"/>
  <c r="AA57" i="1" l="1"/>
  <c r="F57" i="1"/>
  <c r="V58" i="1" s="1"/>
  <c r="Z57" i="1"/>
  <c r="P58" i="1" l="1"/>
  <c r="F58" i="1" s="1"/>
  <c r="V59" i="1" s="1"/>
  <c r="Q58" i="1"/>
  <c r="AC58" i="1" s="1"/>
  <c r="Z58" i="1" l="1"/>
  <c r="AB58" i="1"/>
  <c r="W59" i="1" s="1"/>
  <c r="AA58" i="1"/>
  <c r="P59" i="1" l="1"/>
  <c r="F59" i="1" s="1"/>
  <c r="V60" i="1" s="1"/>
  <c r="Q59" i="1"/>
  <c r="AC59" i="1" s="1"/>
  <c r="Z59" i="1" l="1"/>
  <c r="AB59" i="1"/>
  <c r="W60" i="1" s="1"/>
  <c r="AA59" i="1"/>
  <c r="P60" i="1" l="1"/>
  <c r="F60" i="1" s="1"/>
  <c r="V61" i="1" s="1"/>
  <c r="Q60" i="1"/>
  <c r="AA60" i="1" s="1"/>
  <c r="Z60" i="1" l="1"/>
  <c r="AB60" i="1"/>
  <c r="W61" i="1" s="1"/>
  <c r="AC60" i="1"/>
  <c r="P61" i="1" l="1"/>
  <c r="AB61" i="1" s="1"/>
  <c r="W62" i="1" s="1"/>
  <c r="Q61" i="1"/>
  <c r="AC61" i="1" s="1"/>
  <c r="F61" i="1" l="1"/>
  <c r="V62" i="1" s="1"/>
  <c r="Z61" i="1"/>
  <c r="AA61" i="1"/>
  <c r="P62" i="1" l="1"/>
  <c r="Z62" i="1" s="1"/>
  <c r="Q62" i="1"/>
  <c r="AC62" i="1" s="1"/>
  <c r="AB62" i="1" l="1"/>
  <c r="W63" i="1" s="1"/>
  <c r="F62" i="1"/>
  <c r="V63" i="1" s="1"/>
  <c r="AA62" i="1"/>
  <c r="P63" i="1" l="1"/>
  <c r="AB63" i="1" s="1"/>
  <c r="W64" i="1" s="1"/>
  <c r="Q63" i="1"/>
  <c r="AC63" i="1" s="1"/>
  <c r="AA63" i="1" l="1"/>
  <c r="Z63" i="1"/>
  <c r="F63" i="1"/>
  <c r="V64" i="1" s="1"/>
  <c r="P64" i="1" l="1"/>
  <c r="AB64" i="1" s="1"/>
  <c r="W65" i="1" s="1"/>
  <c r="Q64" i="1"/>
  <c r="AC64" i="1" s="1"/>
  <c r="Z64" i="1" l="1"/>
  <c r="F64" i="1"/>
  <c r="V65" i="1" s="1"/>
  <c r="AA64" i="1"/>
  <c r="Q65" i="1" l="1"/>
  <c r="AC65" i="1" s="1"/>
  <c r="P65" i="1"/>
  <c r="AB65" i="1" s="1"/>
  <c r="W66" i="1" s="1"/>
  <c r="AA65" i="1" l="1"/>
  <c r="F65" i="1"/>
  <c r="V66" i="1" s="1"/>
  <c r="Z65" i="1"/>
  <c r="Q66" i="1" l="1"/>
  <c r="AC66" i="1" s="1"/>
  <c r="P66" i="1"/>
  <c r="F66" i="1" s="1"/>
  <c r="V67" i="1" s="1"/>
  <c r="AA66" i="1" l="1"/>
  <c r="Z66" i="1"/>
  <c r="AB66" i="1"/>
  <c r="W67" i="1" s="1"/>
  <c r="P67" i="1" l="1"/>
  <c r="F67" i="1" s="1"/>
  <c r="V68" i="1" s="1"/>
  <c r="Q67" i="1"/>
  <c r="AC67" i="1" s="1"/>
  <c r="AB67" i="1" l="1"/>
  <c r="W68" i="1" s="1"/>
  <c r="Z67" i="1"/>
  <c r="AA67" i="1"/>
  <c r="P68" i="1" l="1"/>
  <c r="F68" i="1" s="1"/>
  <c r="V69" i="1" s="1"/>
  <c r="Q68" i="1"/>
  <c r="AC68" i="1" s="1"/>
  <c r="AA68" i="1" l="1"/>
  <c r="AB68" i="1"/>
  <c r="W69" i="1" s="1"/>
  <c r="Z68" i="1"/>
  <c r="P69" i="1" l="1"/>
  <c r="F69" i="1" s="1"/>
  <c r="V70" i="1" s="1"/>
  <c r="Q69" i="1"/>
  <c r="AC69" i="1" s="1"/>
  <c r="AA69" i="1" l="1"/>
  <c r="Z69" i="1"/>
  <c r="AB69" i="1"/>
  <c r="W70" i="1" s="1"/>
  <c r="Q70" i="1" l="1"/>
  <c r="AC70" i="1" s="1"/>
  <c r="P70" i="1"/>
  <c r="AB70" i="1" s="1"/>
  <c r="W71" i="1" s="1"/>
  <c r="AA70" i="1" l="1"/>
  <c r="F70" i="1"/>
  <c r="V71" i="1" s="1"/>
  <c r="Z70" i="1"/>
  <c r="Q71" i="1" l="1"/>
  <c r="AC71" i="1" s="1"/>
  <c r="P71" i="1"/>
  <c r="AB71" i="1" s="1"/>
  <c r="W72" i="1" s="1"/>
  <c r="AA71" i="1" l="1"/>
  <c r="Z71" i="1"/>
  <c r="F71" i="1"/>
  <c r="V72" i="1" s="1"/>
  <c r="P72" i="1" l="1"/>
  <c r="AB72" i="1" s="1"/>
  <c r="W73" i="1" s="1"/>
  <c r="Q72" i="1"/>
  <c r="AC72" i="1" s="1"/>
  <c r="Z72" i="1" l="1"/>
  <c r="F72" i="1"/>
  <c r="V73" i="1" s="1"/>
  <c r="AA72" i="1"/>
  <c r="Q73" i="1" l="1"/>
  <c r="AC73" i="1" s="1"/>
  <c r="P73" i="1"/>
  <c r="F73" i="1" s="1"/>
  <c r="V74" i="1" s="1"/>
  <c r="AA73" i="1" l="1"/>
  <c r="Z73" i="1"/>
  <c r="AB73" i="1"/>
  <c r="W74" i="1" s="1"/>
  <c r="Q74" i="1" l="1"/>
  <c r="AC74" i="1" s="1"/>
  <c r="P74" i="1"/>
  <c r="F74" i="1" s="1"/>
  <c r="V75" i="1" s="1"/>
  <c r="AA74" i="1" l="1"/>
  <c r="Z74" i="1"/>
  <c r="AB74" i="1"/>
  <c r="W75" i="1" s="1"/>
  <c r="P75" i="1" l="1"/>
  <c r="F75" i="1" s="1"/>
  <c r="V76" i="1" s="1"/>
  <c r="Q75" i="1"/>
  <c r="AC75" i="1" s="1"/>
  <c r="Z75" i="1" l="1"/>
  <c r="AB75" i="1"/>
  <c r="W76" i="1" s="1"/>
  <c r="AA75" i="1"/>
  <c r="P76" i="1" l="1"/>
  <c r="F76" i="1" s="1"/>
  <c r="V77" i="1" s="1"/>
  <c r="Q76" i="1"/>
  <c r="AA76" i="1" s="1"/>
  <c r="AB76" i="1" l="1"/>
  <c r="W77" i="1" s="1"/>
  <c r="Z76" i="1"/>
  <c r="AC76" i="1"/>
  <c r="Q77" i="1" l="1"/>
  <c r="AA77" i="1" s="1"/>
  <c r="T78" i="1" s="1"/>
  <c r="P77" i="1"/>
  <c r="AB77" i="1" s="1"/>
  <c r="S78" i="1" s="1"/>
  <c r="AC77" i="1" l="1"/>
  <c r="U78" i="1" s="1"/>
  <c r="F77" i="1"/>
  <c r="V78" i="1" s="1"/>
  <c r="Z77" i="1"/>
  <c r="R78" i="1" s="1"/>
  <c r="X78" i="1" s="1"/>
  <c r="M79" i="1" s="1"/>
  <c r="X79" i="1" s="1"/>
  <c r="M80" i="1" s="1"/>
  <c r="X80" i="1" s="1"/>
  <c r="M81" i="1" s="1"/>
  <c r="X81" i="1" s="1"/>
  <c r="M82" i="1" s="1"/>
  <c r="X82" i="1" s="1"/>
  <c r="M83" i="1" s="1"/>
  <c r="X83" i="1" s="1"/>
  <c r="M84" i="1" s="1"/>
  <c r="X84" i="1" s="1"/>
  <c r="M85" i="1" s="1"/>
  <c r="X85" i="1" s="1"/>
  <c r="M86" i="1" s="1"/>
  <c r="X86" i="1" s="1"/>
  <c r="M87" i="1" s="1"/>
  <c r="X87" i="1" s="1"/>
  <c r="M88" i="1" s="1"/>
  <c r="X88" i="1" s="1"/>
  <c r="M89" i="1" s="1"/>
  <c r="X89" i="1" s="1"/>
  <c r="M90" i="1" s="1"/>
  <c r="X90" i="1" s="1"/>
  <c r="M91" i="1" s="1"/>
  <c r="X91" i="1" s="1"/>
  <c r="M92" i="1" s="1"/>
  <c r="X92" i="1" s="1"/>
  <c r="M93" i="1" s="1"/>
  <c r="W78" i="1"/>
  <c r="Q78" i="1" l="1"/>
  <c r="AC78" i="1" s="1"/>
  <c r="P78" i="1"/>
  <c r="AB78" i="1" s="1"/>
  <c r="W79" i="1" s="1"/>
  <c r="X93" i="1"/>
  <c r="M94" i="1" s="1"/>
  <c r="AA78" i="1" l="1"/>
  <c r="Z78" i="1"/>
  <c r="F78" i="1"/>
  <c r="V79" i="1" s="1"/>
  <c r="X94" i="1"/>
  <c r="M95" i="1" s="1"/>
  <c r="P79" i="1" l="1"/>
  <c r="AB79" i="1" s="1"/>
  <c r="W80" i="1" s="1"/>
  <c r="Q79" i="1"/>
  <c r="AC79" i="1" s="1"/>
  <c r="X95" i="1"/>
  <c r="M96" i="1" s="1"/>
  <c r="Z79" i="1" l="1"/>
  <c r="F79" i="1"/>
  <c r="V80" i="1" s="1"/>
  <c r="AA79" i="1"/>
  <c r="X96" i="1"/>
  <c r="M97" i="1" s="1"/>
  <c r="P80" i="1" l="1"/>
  <c r="AB80" i="1" s="1"/>
  <c r="W81" i="1" s="1"/>
  <c r="Q80" i="1"/>
  <c r="AC80" i="1" s="1"/>
  <c r="X97" i="1"/>
  <c r="M98" i="1" s="1"/>
  <c r="Z80" i="1" l="1"/>
  <c r="F80" i="1"/>
  <c r="V81" i="1" s="1"/>
  <c r="AA80" i="1"/>
  <c r="X98" i="1"/>
  <c r="M99" i="1" s="1"/>
  <c r="Q81" i="1" l="1"/>
  <c r="AA81" i="1" s="1"/>
  <c r="P81" i="1"/>
  <c r="AB81" i="1" s="1"/>
  <c r="W82" i="1" s="1"/>
  <c r="X99" i="1"/>
  <c r="M100" i="1" s="1"/>
  <c r="F81" i="1" l="1"/>
  <c r="V82" i="1" s="1"/>
  <c r="Z81" i="1"/>
  <c r="AC81" i="1"/>
  <c r="X100" i="1"/>
  <c r="M101" i="1" s="1"/>
  <c r="P82" i="1" l="1"/>
  <c r="AB82" i="1" s="1"/>
  <c r="W83" i="1" s="1"/>
  <c r="Q82" i="1"/>
  <c r="AC82" i="1" s="1"/>
  <c r="X101" i="1"/>
  <c r="M102" i="1" s="1"/>
  <c r="F82" i="1" l="1"/>
  <c r="V83" i="1" s="1"/>
  <c r="Z82" i="1"/>
  <c r="AA82" i="1"/>
  <c r="X102" i="1"/>
  <c r="M103" i="1" s="1"/>
  <c r="Q83" i="1" l="1"/>
  <c r="AC83" i="1" s="1"/>
  <c r="P83" i="1"/>
  <c r="Z83" i="1" s="1"/>
  <c r="X103" i="1"/>
  <c r="M104" i="1" s="1"/>
  <c r="AA83" i="1" l="1"/>
  <c r="AB83" i="1"/>
  <c r="W84" i="1" s="1"/>
  <c r="F83" i="1"/>
  <c r="V84" i="1" s="1"/>
  <c r="X104" i="1"/>
  <c r="M105" i="1" s="1"/>
  <c r="Q84" i="1" l="1"/>
  <c r="AC84" i="1" s="1"/>
  <c r="P84" i="1"/>
  <c r="AB84" i="1" s="1"/>
  <c r="W85" i="1" s="1"/>
  <c r="X105" i="1"/>
  <c r="M106" i="1" s="1"/>
  <c r="F84" i="1" l="1"/>
  <c r="V85" i="1" s="1"/>
  <c r="Z84" i="1"/>
  <c r="AA84" i="1"/>
  <c r="X106" i="1"/>
  <c r="M107" i="1" s="1"/>
  <c r="X107" i="1" s="1"/>
  <c r="M108" i="1" s="1"/>
  <c r="X108" i="1" s="1"/>
  <c r="M109" i="1" s="1"/>
  <c r="Q85" i="1" l="1"/>
  <c r="AC85" i="1" s="1"/>
  <c r="P85" i="1"/>
  <c r="AB85" i="1" s="1"/>
  <c r="W86" i="1" s="1"/>
  <c r="AA85" i="1" l="1"/>
  <c r="Z85" i="1"/>
  <c r="F85" i="1"/>
  <c r="V86" i="1" s="1"/>
  <c r="Q86" i="1" l="1"/>
  <c r="AC86" i="1" s="1"/>
  <c r="P86" i="1"/>
  <c r="Z86" i="1" s="1"/>
  <c r="AA86" i="1" l="1"/>
  <c r="AB86" i="1"/>
  <c r="W87" i="1" s="1"/>
  <c r="F86" i="1"/>
  <c r="V87" i="1" s="1"/>
  <c r="P87" i="1" l="1"/>
  <c r="AB87" i="1" s="1"/>
  <c r="W88" i="1" s="1"/>
  <c r="Q87" i="1"/>
  <c r="AC87" i="1" s="1"/>
  <c r="AA87" i="1" l="1"/>
  <c r="F87" i="1"/>
  <c r="V88" i="1" s="1"/>
  <c r="Z87" i="1"/>
  <c r="Q88" i="1" l="1"/>
  <c r="AC88" i="1" s="1"/>
  <c r="P88" i="1"/>
  <c r="AB88" i="1" s="1"/>
  <c r="W89" i="1" s="1"/>
  <c r="AA88" i="1" l="1"/>
  <c r="F88" i="1"/>
  <c r="V89" i="1" s="1"/>
  <c r="Z88" i="1"/>
  <c r="Q89" i="1" l="1"/>
  <c r="AC89" i="1" s="1"/>
  <c r="P89" i="1"/>
  <c r="AB89" i="1" s="1"/>
  <c r="W90" i="1" s="1"/>
  <c r="AA89" i="1" l="1"/>
  <c r="Z89" i="1"/>
  <c r="F89" i="1"/>
  <c r="V90" i="1" s="1"/>
  <c r="P90" i="1" l="1"/>
  <c r="AB90" i="1" s="1"/>
  <c r="W91" i="1" s="1"/>
  <c r="Q90" i="1"/>
  <c r="Z90" i="1" l="1"/>
  <c r="F90" i="1"/>
  <c r="V91" i="1" s="1"/>
  <c r="AC90" i="1"/>
  <c r="AA90" i="1"/>
  <c r="Q91" i="1" l="1"/>
  <c r="AA91" i="1" s="1"/>
  <c r="P91" i="1"/>
  <c r="AC91" i="1" l="1"/>
  <c r="Z91" i="1"/>
  <c r="F91" i="1"/>
  <c r="V92" i="1" s="1"/>
  <c r="AB91" i="1"/>
  <c r="W92" i="1" s="1"/>
  <c r="Q92" i="1" l="1"/>
  <c r="AC92" i="1" s="1"/>
  <c r="P92" i="1"/>
  <c r="AB92" i="1" s="1"/>
  <c r="W93" i="1" s="1"/>
  <c r="F92" i="1" l="1"/>
  <c r="V93" i="1" s="1"/>
  <c r="AA92" i="1"/>
  <c r="Z92" i="1"/>
  <c r="Q93" i="1" l="1"/>
  <c r="P93" i="1"/>
  <c r="Z93" i="1" s="1"/>
  <c r="AB93" i="1" l="1"/>
  <c r="W94" i="1" s="1"/>
  <c r="F93" i="1"/>
  <c r="V94" i="1" s="1"/>
  <c r="AC93" i="1"/>
  <c r="AA93" i="1"/>
  <c r="Q94" i="1" l="1"/>
  <c r="AC94" i="1" s="1"/>
  <c r="P94" i="1"/>
  <c r="AA94" i="1" l="1"/>
  <c r="AB94" i="1"/>
  <c r="W95" i="1" s="1"/>
  <c r="F94" i="1"/>
  <c r="V95" i="1" s="1"/>
  <c r="Z94" i="1"/>
  <c r="P95" i="1" l="1"/>
  <c r="Q95" i="1"/>
  <c r="AA95" i="1" l="1"/>
  <c r="AC95" i="1"/>
  <c r="F95" i="1"/>
  <c r="V96" i="1" s="1"/>
  <c r="Z95" i="1"/>
  <c r="AB95" i="1"/>
  <c r="W96" i="1" s="1"/>
  <c r="P96" i="1" l="1"/>
  <c r="Q96" i="1"/>
  <c r="AA96" i="1" s="1"/>
  <c r="AB96" i="1" l="1"/>
  <c r="W97" i="1" s="1"/>
  <c r="Z96" i="1"/>
  <c r="F96" i="1"/>
  <c r="V97" i="1" s="1"/>
  <c r="AC96" i="1"/>
  <c r="Q97" i="1" l="1"/>
  <c r="AC97" i="1" s="1"/>
  <c r="P97" i="1"/>
  <c r="AA97" i="1" l="1"/>
  <c r="AB97" i="1"/>
  <c r="W98" i="1" s="1"/>
  <c r="F97" i="1"/>
  <c r="V98" i="1" s="1"/>
  <c r="Z97" i="1"/>
  <c r="P98" i="1" l="1"/>
  <c r="Z98" i="1" s="1"/>
  <c r="Q98" i="1"/>
  <c r="AC98" i="1" l="1"/>
  <c r="AA98" i="1"/>
  <c r="AB98" i="1"/>
  <c r="W99" i="1" s="1"/>
  <c r="F98" i="1"/>
  <c r="V99" i="1" s="1"/>
  <c r="Q99" i="1" l="1"/>
  <c r="P99" i="1"/>
  <c r="F99" i="1" s="1"/>
  <c r="V100" i="1" s="1"/>
  <c r="AC99" i="1" l="1"/>
  <c r="AA99" i="1"/>
  <c r="AB99" i="1"/>
  <c r="W100" i="1" s="1"/>
  <c r="Z99" i="1"/>
  <c r="P100" i="1" l="1"/>
  <c r="AB100" i="1" s="1"/>
  <c r="W101" i="1" s="1"/>
  <c r="Q100" i="1"/>
  <c r="AC100" i="1" s="1"/>
  <c r="Z100" i="1" l="1"/>
  <c r="F100" i="1"/>
  <c r="V101" i="1" s="1"/>
  <c r="AA100" i="1"/>
  <c r="P101" i="1" l="1"/>
  <c r="F101" i="1" s="1"/>
  <c r="V102" i="1" s="1"/>
  <c r="Q101" i="1"/>
  <c r="AC101" i="1" s="1"/>
  <c r="AB101" i="1" l="1"/>
  <c r="W102" i="1" s="1"/>
  <c r="Z101" i="1"/>
  <c r="AA101" i="1"/>
  <c r="Q102" i="1" l="1"/>
  <c r="P102" i="1"/>
  <c r="AA102" i="1" l="1"/>
  <c r="AC102" i="1"/>
  <c r="AB102" i="1"/>
  <c r="W103" i="1" s="1"/>
  <c r="F102" i="1"/>
  <c r="V103" i="1" s="1"/>
  <c r="Z102" i="1"/>
  <c r="P103" i="1" l="1"/>
  <c r="AB103" i="1" s="1"/>
  <c r="W104" i="1" s="1"/>
  <c r="Q103" i="1"/>
  <c r="AC103" i="1" s="1"/>
  <c r="Z103" i="1" l="1"/>
  <c r="F103" i="1"/>
  <c r="V104" i="1" s="1"/>
  <c r="AA103" i="1"/>
  <c r="Q104" i="1" l="1"/>
  <c r="AC104" i="1" s="1"/>
  <c r="P104" i="1"/>
  <c r="Z104" i="1" s="1"/>
  <c r="AA104" i="1" l="1"/>
  <c r="AB104" i="1"/>
  <c r="F104" i="1"/>
  <c r="V105" i="1" s="1"/>
  <c r="W105" i="1" l="1"/>
  <c r="P105" i="1"/>
  <c r="Q105" i="1"/>
  <c r="AC105" i="1" l="1"/>
  <c r="AB105" i="1"/>
  <c r="W106" i="1" s="1"/>
  <c r="Z105" i="1"/>
  <c r="F105" i="1"/>
  <c r="V106" i="1" s="1"/>
  <c r="AA105" i="1"/>
  <c r="Q106" i="1" l="1"/>
  <c r="AA106" i="1" s="1"/>
  <c r="P106" i="1"/>
  <c r="AC106" i="1" l="1"/>
  <c r="Z106" i="1"/>
  <c r="AB106" i="1"/>
  <c r="W107" i="1" s="1"/>
  <c r="F106" i="1"/>
  <c r="V107" i="1" s="1"/>
  <c r="P107" i="1" l="1"/>
  <c r="Q107" i="1"/>
  <c r="AC107" i="1" l="1"/>
  <c r="AA107" i="1"/>
  <c r="Z107" i="1"/>
  <c r="F107" i="1"/>
  <c r="V108" i="1" s="1"/>
  <c r="AB107" i="1"/>
  <c r="W108" i="1" s="1"/>
  <c r="P108" i="1" l="1"/>
  <c r="F108" i="1" s="1"/>
  <c r="V109" i="1" s="1"/>
  <c r="Q108" i="1"/>
  <c r="AC108" i="1" s="1"/>
  <c r="U109" i="1" s="1"/>
  <c r="Z108" i="1" l="1"/>
  <c r="R109" i="1" s="1"/>
  <c r="AB108" i="1"/>
  <c r="AA108" i="1"/>
  <c r="Q109" i="1" l="1"/>
  <c r="T109" i="1"/>
  <c r="S109" i="1"/>
  <c r="W109" i="1"/>
  <c r="P109" i="1"/>
  <c r="F109" i="1" l="1"/>
  <c r="V110" i="1" s="1"/>
  <c r="Z109" i="1"/>
  <c r="AB109" i="1"/>
  <c r="W110" i="1" s="1"/>
  <c r="AA109" i="1"/>
  <c r="X109" i="1"/>
  <c r="M110" i="1" s="1"/>
  <c r="X110" i="1" s="1"/>
  <c r="M111" i="1" s="1"/>
  <c r="X111" i="1" s="1"/>
  <c r="M112" i="1" s="1"/>
  <c r="X112" i="1" s="1"/>
  <c r="M113" i="1" s="1"/>
  <c r="X113" i="1" s="1"/>
  <c r="M114" i="1" s="1"/>
  <c r="X114" i="1" s="1"/>
  <c r="M115" i="1" s="1"/>
  <c r="X115" i="1" s="1"/>
  <c r="M116" i="1" s="1"/>
  <c r="X116" i="1" s="1"/>
  <c r="M117" i="1" s="1"/>
  <c r="X117" i="1" s="1"/>
  <c r="M118" i="1" s="1"/>
  <c r="X118" i="1" s="1"/>
  <c r="M119" i="1" s="1"/>
  <c r="X119" i="1" s="1"/>
  <c r="M120" i="1" s="1"/>
  <c r="X120" i="1" s="1"/>
  <c r="M121" i="1" s="1"/>
  <c r="X121" i="1" s="1"/>
  <c r="M122" i="1" s="1"/>
  <c r="X122" i="1" s="1"/>
  <c r="M123" i="1" s="1"/>
  <c r="X123" i="1" s="1"/>
  <c r="M124" i="1" s="1"/>
  <c r="X124" i="1" s="1"/>
  <c r="M125" i="1" s="1"/>
  <c r="X125" i="1" s="1"/>
  <c r="M126" i="1" s="1"/>
  <c r="X126" i="1" s="1"/>
  <c r="M127" i="1" s="1"/>
  <c r="X127" i="1" s="1"/>
  <c r="M128" i="1" s="1"/>
  <c r="X128" i="1" s="1"/>
  <c r="M129" i="1" s="1"/>
  <c r="X129" i="1" s="1"/>
  <c r="M130" i="1" s="1"/>
  <c r="X130" i="1" s="1"/>
  <c r="M131" i="1" s="1"/>
  <c r="X131" i="1" s="1"/>
  <c r="M132" i="1" s="1"/>
  <c r="X132" i="1" s="1"/>
  <c r="M133" i="1" s="1"/>
  <c r="X133" i="1" s="1"/>
  <c r="M134" i="1" s="1"/>
  <c r="X134" i="1" s="1"/>
  <c r="M135" i="1" s="1"/>
  <c r="X135" i="1" s="1"/>
  <c r="M136" i="1" s="1"/>
  <c r="AC109" i="1"/>
  <c r="Q110" i="1" l="1"/>
  <c r="AA110" i="1" s="1"/>
  <c r="P110" i="1"/>
  <c r="X136" i="1"/>
  <c r="M137" i="1" s="1"/>
  <c r="F110" i="1" l="1"/>
  <c r="V111" i="1" s="1"/>
  <c r="Z110" i="1"/>
  <c r="AB110" i="1"/>
  <c r="W111" i="1" s="1"/>
  <c r="AC110" i="1"/>
  <c r="X137" i="1"/>
  <c r="M138" i="1" s="1"/>
  <c r="Q111" i="1" l="1"/>
  <c r="AA111" i="1" s="1"/>
  <c r="P111" i="1"/>
  <c r="X138" i="1"/>
  <c r="M139" i="1" s="1"/>
  <c r="AC111" i="1" l="1"/>
  <c r="AB111" i="1"/>
  <c r="W112" i="1" s="1"/>
  <c r="F111" i="1"/>
  <c r="V112" i="1" s="1"/>
  <c r="Z111" i="1"/>
  <c r="P112" i="1" l="1"/>
  <c r="AB112" i="1" s="1"/>
  <c r="W113" i="1" s="1"/>
  <c r="Q112" i="1"/>
  <c r="Z112" i="1" l="1"/>
  <c r="F112" i="1"/>
  <c r="V113" i="1" s="1"/>
  <c r="AC112" i="1"/>
  <c r="AA112" i="1"/>
  <c r="Q113" i="1" l="1"/>
  <c r="P113" i="1"/>
  <c r="Z113" i="1" l="1"/>
  <c r="F113" i="1"/>
  <c r="V114" i="1" s="1"/>
  <c r="AB113" i="1"/>
  <c r="W114" i="1" s="1"/>
  <c r="AC113" i="1"/>
  <c r="AA113" i="1"/>
  <c r="Q114" i="1" l="1"/>
  <c r="AC114" i="1" s="1"/>
  <c r="P114" i="1"/>
  <c r="AA114" i="1" l="1"/>
  <c r="F114" i="1"/>
  <c r="V115" i="1" s="1"/>
  <c r="AB114" i="1"/>
  <c r="W115" i="1" s="1"/>
  <c r="Z114" i="1"/>
  <c r="Q115" i="1" l="1"/>
  <c r="P115" i="1"/>
  <c r="Z115" i="1" l="1"/>
  <c r="F115" i="1"/>
  <c r="V116" i="1" s="1"/>
  <c r="AB115" i="1"/>
  <c r="W116" i="1" s="1"/>
  <c r="AC115" i="1"/>
  <c r="AA115" i="1"/>
  <c r="Q116" i="1" l="1"/>
  <c r="AA116" i="1" s="1"/>
  <c r="P116" i="1"/>
  <c r="AB116" i="1" s="1"/>
  <c r="W117" i="1" s="1"/>
  <c r="F116" i="1" l="1"/>
  <c r="V117" i="1" s="1"/>
  <c r="Z116" i="1"/>
  <c r="AC116" i="1"/>
  <c r="Q117" i="1" l="1"/>
  <c r="AC117" i="1" s="1"/>
  <c r="P117" i="1"/>
  <c r="AA117" i="1" l="1"/>
  <c r="F117" i="1"/>
  <c r="V118" i="1" s="1"/>
  <c r="AB117" i="1"/>
  <c r="W118" i="1" s="1"/>
  <c r="Z117" i="1"/>
  <c r="Q118" i="1" l="1"/>
  <c r="P118" i="1"/>
  <c r="Z118" i="1" s="1"/>
  <c r="F118" i="1" l="1"/>
  <c r="V119" i="1" s="1"/>
  <c r="AB118" i="1"/>
  <c r="AC118" i="1"/>
  <c r="AA118" i="1"/>
  <c r="Q119" i="1" l="1"/>
  <c r="AA119" i="1" s="1"/>
  <c r="W119" i="1"/>
  <c r="P119" i="1"/>
  <c r="AC119" i="1" l="1"/>
  <c r="F119" i="1"/>
  <c r="V120" i="1" s="1"/>
  <c r="Z119" i="1"/>
  <c r="AB119" i="1"/>
  <c r="W120" i="1" s="1"/>
  <c r="P120" i="1" l="1"/>
  <c r="F120" i="1" s="1"/>
  <c r="V121" i="1" s="1"/>
  <c r="Q120" i="1"/>
  <c r="AC120" i="1" s="1"/>
  <c r="AB120" i="1" l="1"/>
  <c r="W121" i="1" s="1"/>
  <c r="Z120" i="1"/>
  <c r="AA120" i="1"/>
  <c r="Q121" i="1" l="1"/>
  <c r="P121" i="1"/>
  <c r="Z121" i="1" l="1"/>
  <c r="AB121" i="1"/>
  <c r="W122" i="1" s="1"/>
  <c r="F121" i="1"/>
  <c r="V122" i="1" s="1"/>
  <c r="AC121" i="1"/>
  <c r="AA121" i="1"/>
  <c r="Q122" i="1" l="1"/>
  <c r="AA122" i="1" s="1"/>
  <c r="P122" i="1"/>
  <c r="F122" i="1" l="1"/>
  <c r="V123" i="1" s="1"/>
  <c r="Z122" i="1"/>
  <c r="AB122" i="1"/>
  <c r="W123" i="1" s="1"/>
  <c r="AC122" i="1"/>
  <c r="Q123" i="1" l="1"/>
  <c r="AC123" i="1" s="1"/>
  <c r="P123" i="1"/>
  <c r="AA123" i="1" l="1"/>
  <c r="AB123" i="1"/>
  <c r="W124" i="1" s="1"/>
  <c r="F123" i="1"/>
  <c r="V124" i="1" s="1"/>
  <c r="Z123" i="1"/>
  <c r="P124" i="1" l="1"/>
  <c r="Q124" i="1"/>
  <c r="AC124" i="1" l="1"/>
  <c r="AA124" i="1"/>
  <c r="F124" i="1"/>
  <c r="V125" i="1" s="1"/>
  <c r="AB124" i="1"/>
  <c r="W125" i="1" s="1"/>
  <c r="Z124" i="1"/>
  <c r="P125" i="1" l="1"/>
  <c r="F125" i="1" s="1"/>
  <c r="V126" i="1" s="1"/>
  <c r="Q125" i="1"/>
  <c r="AB125" i="1" l="1"/>
  <c r="W126" i="1" s="1"/>
  <c r="Z125" i="1"/>
  <c r="AC125" i="1"/>
  <c r="AA125" i="1"/>
  <c r="Q126" i="1" l="1"/>
  <c r="P126" i="1"/>
  <c r="AB126" i="1" l="1"/>
  <c r="W127" i="1" s="1"/>
  <c r="F126" i="1"/>
  <c r="V127" i="1" s="1"/>
  <c r="Z126" i="1"/>
  <c r="AA126" i="1"/>
  <c r="AC126" i="1"/>
  <c r="P127" i="1" l="1"/>
  <c r="Z127" i="1" s="1"/>
  <c r="Q127" i="1"/>
  <c r="AA127" i="1" s="1"/>
  <c r="F127" i="1" l="1"/>
  <c r="AB127" i="1"/>
  <c r="W128" i="1" s="1"/>
  <c r="AC127" i="1"/>
  <c r="Q128" i="1" l="1"/>
  <c r="AC128" i="1" s="1"/>
  <c r="P128" i="1"/>
  <c r="AB128" i="1" s="1"/>
  <c r="W129" i="1" s="1"/>
  <c r="V128" i="1"/>
  <c r="F128" i="1" l="1"/>
  <c r="V129" i="1" s="1"/>
  <c r="Z128" i="1"/>
  <c r="AA128" i="1"/>
  <c r="Q129" i="1" l="1"/>
  <c r="AC129" i="1" s="1"/>
  <c r="P129" i="1"/>
  <c r="AA129" i="1" l="1"/>
  <c r="Z129" i="1"/>
  <c r="AB129" i="1"/>
  <c r="W130" i="1" s="1"/>
  <c r="F129" i="1"/>
  <c r="Q130" i="1" l="1"/>
  <c r="AC130" i="1" s="1"/>
  <c r="V130" i="1"/>
  <c r="P130" i="1"/>
  <c r="AB130" i="1" s="1"/>
  <c r="W131" i="1" s="1"/>
  <c r="AA130" i="1" l="1"/>
  <c r="Z130" i="1"/>
  <c r="F130" i="1"/>
  <c r="P131" i="1" l="1"/>
  <c r="AB131" i="1" s="1"/>
  <c r="W132" i="1" s="1"/>
  <c r="Q131" i="1"/>
  <c r="AC131" i="1" s="1"/>
  <c r="V131" i="1"/>
  <c r="Z131" i="1" l="1"/>
  <c r="F131" i="1"/>
  <c r="V132" i="1" s="1"/>
  <c r="AA131" i="1"/>
  <c r="Q132" i="1" l="1"/>
  <c r="AC132" i="1" s="1"/>
  <c r="P132" i="1"/>
  <c r="AB132" i="1" l="1"/>
  <c r="W133" i="1" s="1"/>
  <c r="Z132" i="1"/>
  <c r="F132" i="1"/>
  <c r="AA132" i="1"/>
  <c r="Q133" i="1" l="1"/>
  <c r="AC133" i="1" s="1"/>
  <c r="V133" i="1"/>
  <c r="P133" i="1"/>
  <c r="AB133" i="1" s="1"/>
  <c r="W134" i="1" s="1"/>
  <c r="AA133" i="1" l="1"/>
  <c r="F133" i="1"/>
  <c r="Z133" i="1"/>
  <c r="Q134" i="1" l="1"/>
  <c r="AC134" i="1" s="1"/>
  <c r="P134" i="1"/>
  <c r="AB134" i="1" s="1"/>
  <c r="W135" i="1" s="1"/>
  <c r="V134" i="1"/>
  <c r="AA134" i="1" l="1"/>
  <c r="F134" i="1"/>
  <c r="V135" i="1" s="1"/>
  <c r="Z134" i="1"/>
  <c r="P135" i="1" l="1"/>
  <c r="AB135" i="1" s="1"/>
  <c r="W136" i="1" s="1"/>
  <c r="Q135" i="1"/>
  <c r="AC135" i="1" s="1"/>
  <c r="Z135" i="1" l="1"/>
  <c r="F135" i="1"/>
  <c r="V136" i="1" s="1"/>
  <c r="AA135" i="1"/>
  <c r="Q136" i="1" l="1"/>
  <c r="AC136" i="1" s="1"/>
  <c r="P136" i="1"/>
  <c r="AB136" i="1" s="1"/>
  <c r="W137" i="1" s="1"/>
  <c r="AA136" i="1" l="1"/>
  <c r="Z136" i="1"/>
  <c r="F136" i="1"/>
  <c r="V137" i="1" s="1"/>
  <c r="P137" i="1" l="1"/>
  <c r="AB137" i="1" s="1"/>
  <c r="W138" i="1" s="1"/>
  <c r="Q137" i="1"/>
  <c r="AC137" i="1" s="1"/>
  <c r="F137" i="1" l="1"/>
  <c r="V138" i="1" s="1"/>
  <c r="Z137" i="1"/>
  <c r="AA137" i="1"/>
  <c r="Q138" i="1" l="1"/>
  <c r="AC138" i="1" s="1"/>
  <c r="U139" i="1" s="1"/>
  <c r="P138" i="1"/>
  <c r="Z138" i="1" s="1"/>
  <c r="AA138" i="1" l="1"/>
  <c r="T139" i="1" s="1"/>
  <c r="F138" i="1"/>
  <c r="V139" i="1" s="1"/>
  <c r="AB138" i="1"/>
  <c r="R139" i="1"/>
  <c r="X139" i="1" l="1"/>
  <c r="M140" i="1" s="1"/>
  <c r="X140" i="1" s="1"/>
  <c r="M141" i="1" s="1"/>
  <c r="X141" i="1" s="1"/>
  <c r="M142" i="1" s="1"/>
  <c r="X142" i="1" s="1"/>
  <c r="M143" i="1" s="1"/>
  <c r="X143" i="1" s="1"/>
  <c r="M144" i="1" s="1"/>
  <c r="X144" i="1" s="1"/>
  <c r="M145" i="1" s="1"/>
  <c r="X145" i="1" s="1"/>
  <c r="M146" i="1" s="1"/>
  <c r="X146" i="1" s="1"/>
  <c r="M147" i="1" s="1"/>
  <c r="X147" i="1" s="1"/>
  <c r="M148" i="1" s="1"/>
  <c r="X148" i="1" s="1"/>
  <c r="M149" i="1" s="1"/>
  <c r="X149" i="1" s="1"/>
  <c r="M150" i="1" s="1"/>
  <c r="X150" i="1" s="1"/>
  <c r="M151" i="1" s="1"/>
  <c r="X151" i="1" s="1"/>
  <c r="M152" i="1" s="1"/>
  <c r="X152" i="1" s="1"/>
  <c r="M153" i="1" s="1"/>
  <c r="X153" i="1" s="1"/>
  <c r="M154" i="1" s="1"/>
  <c r="X154" i="1" s="1"/>
  <c r="M155" i="1" s="1"/>
  <c r="X155" i="1" s="1"/>
  <c r="M156" i="1" s="1"/>
  <c r="X156" i="1" s="1"/>
  <c r="M157" i="1" s="1"/>
  <c r="X157" i="1" s="1"/>
  <c r="M158" i="1" s="1"/>
  <c r="X158" i="1" s="1"/>
  <c r="M159" i="1" s="1"/>
  <c r="X159" i="1" s="1"/>
  <c r="M160" i="1" s="1"/>
  <c r="X160" i="1" s="1"/>
  <c r="M161" i="1" s="1"/>
  <c r="X161" i="1" s="1"/>
  <c r="M162" i="1" s="1"/>
  <c r="X162" i="1" s="1"/>
  <c r="M163" i="1" s="1"/>
  <c r="X163" i="1" s="1"/>
  <c r="M164" i="1" s="1"/>
  <c r="X164" i="1" s="1"/>
  <c r="M165" i="1" s="1"/>
  <c r="X165" i="1" s="1"/>
  <c r="M166" i="1" s="1"/>
  <c r="X166" i="1" s="1"/>
  <c r="M167" i="1" s="1"/>
  <c r="X167" i="1" s="1"/>
  <c r="M168" i="1" s="1"/>
  <c r="X168" i="1" s="1"/>
  <c r="M169" i="1" s="1"/>
  <c r="Q139" i="1"/>
  <c r="AA139" i="1" s="1"/>
  <c r="P139" i="1"/>
  <c r="F139" i="1" s="1"/>
  <c r="V140" i="1" s="1"/>
  <c r="S139" i="1"/>
  <c r="W139" i="1"/>
  <c r="Z139" i="1" l="1"/>
  <c r="AC139" i="1"/>
  <c r="AB139" i="1"/>
  <c r="W140" i="1" s="1"/>
  <c r="X169" i="1"/>
  <c r="M170" i="1" s="1"/>
  <c r="Q140" i="1" l="1"/>
  <c r="AC140" i="1" s="1"/>
  <c r="P140" i="1"/>
  <c r="Z140" i="1" s="1"/>
  <c r="AB140" i="1" l="1"/>
  <c r="W141" i="1" s="1"/>
  <c r="F140" i="1"/>
  <c r="V141" i="1" s="1"/>
  <c r="AA140" i="1"/>
  <c r="Q141" i="1" l="1"/>
  <c r="AC141" i="1" s="1"/>
  <c r="P141" i="1"/>
  <c r="Z141" i="1" s="1"/>
  <c r="AA141" i="1" l="1"/>
  <c r="F141" i="1"/>
  <c r="V142" i="1" s="1"/>
  <c r="AB141" i="1"/>
  <c r="W142" i="1" s="1"/>
  <c r="P142" i="1" l="1"/>
  <c r="AB142" i="1" s="1"/>
  <c r="W143" i="1" s="1"/>
  <c r="Q142" i="1"/>
  <c r="AC142" i="1" s="1"/>
  <c r="AA142" i="1" l="1"/>
  <c r="F142" i="1"/>
  <c r="V143" i="1" s="1"/>
  <c r="Z142" i="1"/>
  <c r="P143" i="1" l="1"/>
  <c r="F143" i="1" s="1"/>
  <c r="V144" i="1" s="1"/>
  <c r="Q143" i="1"/>
  <c r="AC143" i="1" s="1"/>
  <c r="Z143" i="1" l="1"/>
  <c r="AB143" i="1"/>
  <c r="W144" i="1" s="1"/>
  <c r="AA143" i="1"/>
  <c r="Q144" i="1" l="1"/>
  <c r="AA144" i="1" s="1"/>
  <c r="P144" i="1"/>
  <c r="F144" i="1" s="1"/>
  <c r="V145" i="1" s="1"/>
  <c r="AC144" i="1" l="1"/>
  <c r="AB144" i="1"/>
  <c r="W145" i="1" s="1"/>
  <c r="Z144" i="1"/>
  <c r="Q145" i="1" l="1"/>
  <c r="AA145" i="1" s="1"/>
  <c r="P145" i="1"/>
  <c r="AB145" i="1" s="1"/>
  <c r="W146" i="1" s="1"/>
  <c r="AC145" i="1" l="1"/>
  <c r="Z145" i="1"/>
  <c r="F145" i="1"/>
  <c r="V146" i="1" s="1"/>
  <c r="Q146" i="1" l="1"/>
  <c r="AA146" i="1" s="1"/>
  <c r="P146" i="1"/>
  <c r="F146" i="1" s="1"/>
  <c r="V147" i="1" s="1"/>
  <c r="AB146" i="1" l="1"/>
  <c r="W147" i="1" s="1"/>
  <c r="Z146" i="1"/>
  <c r="AC146" i="1"/>
  <c r="P147" i="1" l="1"/>
  <c r="F147" i="1" s="1"/>
  <c r="V148" i="1" s="1"/>
  <c r="Q147" i="1"/>
  <c r="AC147" i="1" s="1"/>
  <c r="AB147" i="1" l="1"/>
  <c r="W148" i="1" s="1"/>
  <c r="Z147" i="1"/>
  <c r="AA147" i="1"/>
  <c r="P148" i="1" l="1"/>
  <c r="F148" i="1" s="1"/>
  <c r="V149" i="1" s="1"/>
  <c r="Q148" i="1"/>
  <c r="AC148" i="1" s="1"/>
  <c r="AB148" i="1" l="1"/>
  <c r="W149" i="1" s="1"/>
  <c r="Z148" i="1"/>
  <c r="AA148" i="1"/>
  <c r="P149" i="1" l="1"/>
  <c r="AB149" i="1" s="1"/>
  <c r="W150" i="1" s="1"/>
  <c r="Q149" i="1"/>
  <c r="AC149" i="1" s="1"/>
  <c r="F149" i="1" l="1"/>
  <c r="V150" i="1" s="1"/>
  <c r="Z149" i="1"/>
  <c r="AA149" i="1"/>
  <c r="P150" i="1" l="1"/>
  <c r="Z150" i="1" s="1"/>
  <c r="Q150" i="1"/>
  <c r="AC150" i="1" s="1"/>
  <c r="F150" i="1" l="1"/>
  <c r="V151" i="1" s="1"/>
  <c r="AB150" i="1"/>
  <c r="W151" i="1" s="1"/>
  <c r="AA150" i="1"/>
  <c r="P151" i="1" l="1"/>
  <c r="AB151" i="1" s="1"/>
  <c r="W152" i="1" s="1"/>
  <c r="Q151" i="1"/>
  <c r="AA151" i="1" s="1"/>
  <c r="Z151" i="1" l="1"/>
  <c r="F151" i="1"/>
  <c r="V152" i="1" s="1"/>
  <c r="AC151" i="1"/>
  <c r="Q152" i="1" l="1"/>
  <c r="AA152" i="1" s="1"/>
  <c r="P152" i="1"/>
  <c r="AB152" i="1" s="1"/>
  <c r="W153" i="1" s="1"/>
  <c r="AC152" i="1" l="1"/>
  <c r="Z152" i="1"/>
  <c r="F152" i="1"/>
  <c r="V153" i="1" s="1"/>
  <c r="Q153" i="1" l="1"/>
  <c r="AC153" i="1" s="1"/>
  <c r="P153" i="1"/>
  <c r="AB153" i="1" s="1"/>
  <c r="W154" i="1" s="1"/>
  <c r="AA153" i="1" l="1"/>
  <c r="F153" i="1"/>
  <c r="V154" i="1" s="1"/>
  <c r="Z153" i="1"/>
  <c r="Q154" i="1" l="1"/>
  <c r="AC154" i="1" s="1"/>
  <c r="P154" i="1"/>
  <c r="AB154" i="1" s="1"/>
  <c r="W155" i="1" s="1"/>
  <c r="AA154" i="1" l="1"/>
  <c r="Z154" i="1"/>
  <c r="F154" i="1"/>
  <c r="V155" i="1" s="1"/>
  <c r="P155" i="1" l="1"/>
  <c r="AB155" i="1" s="1"/>
  <c r="W156" i="1" s="1"/>
  <c r="Q155" i="1"/>
  <c r="AA155" i="1" s="1"/>
  <c r="F155" i="1" l="1"/>
  <c r="V156" i="1" s="1"/>
  <c r="Z155" i="1"/>
  <c r="AC155" i="1"/>
  <c r="Q156" i="1" l="1"/>
  <c r="AA156" i="1" s="1"/>
  <c r="P156" i="1"/>
  <c r="Z156" i="1" s="1"/>
  <c r="AC156" i="1" l="1"/>
  <c r="AB156" i="1"/>
  <c r="W157" i="1" s="1"/>
  <c r="F156" i="1"/>
  <c r="V157" i="1" s="1"/>
  <c r="P157" i="1" l="1"/>
  <c r="Z157" i="1" s="1"/>
  <c r="Q157" i="1"/>
  <c r="AC157" i="1" s="1"/>
  <c r="AA157" i="1" l="1"/>
  <c r="F157" i="1"/>
  <c r="V158" i="1" s="1"/>
  <c r="AB157" i="1"/>
  <c r="W158" i="1" s="1"/>
  <c r="P158" i="1" l="1"/>
  <c r="F158" i="1" s="1"/>
  <c r="V159" i="1" s="1"/>
  <c r="Q158" i="1"/>
  <c r="AC158" i="1" s="1"/>
  <c r="AA158" i="1" l="1"/>
  <c r="AB158" i="1"/>
  <c r="W159" i="1" s="1"/>
  <c r="Z158" i="1"/>
  <c r="Q159" i="1" l="1"/>
  <c r="AA159" i="1" s="1"/>
  <c r="P159" i="1"/>
  <c r="F159" i="1" s="1"/>
  <c r="V160" i="1" s="1"/>
  <c r="AC159" i="1" l="1"/>
  <c r="AB159" i="1"/>
  <c r="W160" i="1" s="1"/>
  <c r="Z159" i="1"/>
  <c r="Q160" i="1" l="1"/>
  <c r="AC160" i="1" s="1"/>
  <c r="P160" i="1"/>
  <c r="Z160" i="1" s="1"/>
  <c r="AA160" i="1" l="1"/>
  <c r="F160" i="1"/>
  <c r="V161" i="1" s="1"/>
  <c r="AB160" i="1"/>
  <c r="W161" i="1" s="1"/>
  <c r="Q161" i="1" l="1"/>
  <c r="AC161" i="1" s="1"/>
  <c r="P161" i="1"/>
  <c r="AB161" i="1" s="1"/>
  <c r="W162" i="1" s="1"/>
  <c r="AA161" i="1" l="1"/>
  <c r="Z161" i="1"/>
  <c r="F161" i="1"/>
  <c r="V162" i="1" s="1"/>
  <c r="Q162" i="1" l="1"/>
  <c r="AC162" i="1" s="1"/>
  <c r="P162" i="1"/>
  <c r="F162" i="1" s="1"/>
  <c r="V163" i="1" s="1"/>
  <c r="AA162" i="1" l="1"/>
  <c r="AB162" i="1"/>
  <c r="W163" i="1" s="1"/>
  <c r="Z162" i="1"/>
  <c r="Q163" i="1" l="1"/>
  <c r="AA163" i="1" s="1"/>
  <c r="P163" i="1"/>
  <c r="F163" i="1" s="1"/>
  <c r="V164" i="1" s="1"/>
  <c r="AC163" i="1" l="1"/>
  <c r="Z163" i="1"/>
  <c r="AB163" i="1"/>
  <c r="W164" i="1" s="1"/>
  <c r="Q164" i="1" l="1"/>
  <c r="AA164" i="1" s="1"/>
  <c r="P164" i="1"/>
  <c r="F164" i="1" s="1"/>
  <c r="V165" i="1" s="1"/>
  <c r="AB164" i="1" l="1"/>
  <c r="W165" i="1" s="1"/>
  <c r="Z164" i="1"/>
  <c r="AC164" i="1"/>
  <c r="Q165" i="1" l="1"/>
  <c r="AA165" i="1" s="1"/>
  <c r="P165" i="1"/>
  <c r="AC165" i="1" l="1"/>
  <c r="F165" i="1"/>
  <c r="V166" i="1" s="1"/>
  <c r="AB165" i="1"/>
  <c r="W166" i="1" s="1"/>
  <c r="Z165" i="1"/>
  <c r="P166" i="1" l="1"/>
  <c r="F166" i="1" s="1"/>
  <c r="V167" i="1" s="1"/>
  <c r="Q166" i="1"/>
  <c r="AC166" i="1" s="1"/>
  <c r="Z166" i="1" l="1"/>
  <c r="AB166" i="1"/>
  <c r="W167" i="1" s="1"/>
  <c r="AA166" i="1"/>
  <c r="Q167" i="1" l="1"/>
  <c r="AC167" i="1" s="1"/>
  <c r="P167" i="1"/>
  <c r="AA167" i="1" l="1"/>
  <c r="F167" i="1"/>
  <c r="V168" i="1" s="1"/>
  <c r="AB167" i="1"/>
  <c r="W168" i="1" s="1"/>
  <c r="Z167" i="1"/>
  <c r="Q168" i="1" l="1"/>
  <c r="P168" i="1"/>
  <c r="Z168" i="1" s="1"/>
  <c r="F168" i="1" l="1"/>
  <c r="V169" i="1" s="1"/>
  <c r="AB168" i="1"/>
  <c r="W169" i="1" s="1"/>
  <c r="AA168" i="1"/>
  <c r="AC168" i="1"/>
  <c r="P169" i="1" l="1"/>
  <c r="F169" i="1" s="1"/>
  <c r="V170" i="1" s="1"/>
  <c r="Q169" i="1"/>
  <c r="AB169" i="1" l="1"/>
  <c r="S170" i="1" s="1"/>
  <c r="Z169" i="1"/>
  <c r="R170" i="1" s="1"/>
  <c r="AA169" i="1"/>
  <c r="AC169" i="1"/>
  <c r="U170" i="1" s="1"/>
  <c r="W170" i="1" l="1"/>
  <c r="T170" i="1"/>
  <c r="X170" i="1" s="1"/>
  <c r="M171" i="1" s="1"/>
  <c r="X171" i="1" s="1"/>
  <c r="M172" i="1" s="1"/>
  <c r="X172" i="1" s="1"/>
  <c r="M173" i="1" s="1"/>
  <c r="X173" i="1" s="1"/>
  <c r="M174" i="1" s="1"/>
  <c r="X174" i="1" s="1"/>
  <c r="M175" i="1" s="1"/>
  <c r="X175" i="1" s="1"/>
  <c r="M176" i="1" s="1"/>
  <c r="X176" i="1" s="1"/>
  <c r="M177" i="1" s="1"/>
  <c r="X177" i="1" s="1"/>
  <c r="M178" i="1" s="1"/>
  <c r="X178" i="1" s="1"/>
  <c r="M179" i="1" s="1"/>
  <c r="X179" i="1" s="1"/>
  <c r="M180" i="1" s="1"/>
  <c r="X180" i="1" s="1"/>
  <c r="M181" i="1" s="1"/>
  <c r="X181" i="1" s="1"/>
  <c r="M182" i="1" s="1"/>
  <c r="X182" i="1" s="1"/>
  <c r="M183" i="1" s="1"/>
  <c r="X183" i="1" s="1"/>
  <c r="M184" i="1" s="1"/>
  <c r="X184" i="1" s="1"/>
  <c r="M185" i="1" s="1"/>
  <c r="X185" i="1" s="1"/>
  <c r="M186" i="1" s="1"/>
  <c r="X186" i="1" s="1"/>
  <c r="M187" i="1" s="1"/>
  <c r="X187" i="1" s="1"/>
  <c r="M188" i="1" s="1"/>
  <c r="X188" i="1" s="1"/>
  <c r="M189" i="1" s="1"/>
  <c r="X189" i="1" s="1"/>
  <c r="M190" i="1" s="1"/>
  <c r="X190" i="1" s="1"/>
  <c r="M191" i="1" s="1"/>
  <c r="X191" i="1" s="1"/>
  <c r="M192" i="1" s="1"/>
  <c r="X192" i="1" s="1"/>
  <c r="M193" i="1" s="1"/>
  <c r="X193" i="1" s="1"/>
  <c r="M194" i="1" s="1"/>
  <c r="X194" i="1" s="1"/>
  <c r="M195" i="1" s="1"/>
  <c r="X195" i="1" s="1"/>
  <c r="M196" i="1" s="1"/>
  <c r="X196" i="1" s="1"/>
  <c r="M197" i="1" s="1"/>
  <c r="X197" i="1" s="1"/>
  <c r="M198" i="1" s="1"/>
  <c r="X198" i="1" s="1"/>
  <c r="M199" i="1" s="1"/>
  <c r="X199" i="1" s="1"/>
  <c r="M200" i="1" s="1"/>
  <c r="Q170" i="1"/>
  <c r="P170" i="1"/>
  <c r="AC170" i="1" l="1"/>
  <c r="Z170" i="1"/>
  <c r="AB170" i="1"/>
  <c r="W171" i="1" s="1"/>
  <c r="F170" i="1"/>
  <c r="V171" i="1" s="1"/>
  <c r="AA170" i="1"/>
  <c r="P171" i="1" l="1"/>
  <c r="AB171" i="1" s="1"/>
  <c r="W172" i="1" s="1"/>
  <c r="Q171" i="1"/>
  <c r="AC171" i="1" l="1"/>
  <c r="AA171" i="1"/>
  <c r="Z171" i="1"/>
  <c r="F171" i="1"/>
  <c r="V172" i="1" s="1"/>
  <c r="P172" i="1" l="1"/>
  <c r="Z172" i="1" s="1"/>
  <c r="Q172" i="1"/>
  <c r="AB172" i="1" l="1"/>
  <c r="W173" i="1" s="1"/>
  <c r="F172" i="1"/>
  <c r="V173" i="1" s="1"/>
  <c r="AC172" i="1"/>
  <c r="AA172" i="1"/>
  <c r="P173" i="1" l="1"/>
  <c r="Q173" i="1"/>
  <c r="AC173" i="1" l="1"/>
  <c r="AA173" i="1"/>
  <c r="AB173" i="1"/>
  <c r="W174" i="1" s="1"/>
  <c r="Z173" i="1"/>
  <c r="F173" i="1"/>
  <c r="V174" i="1" s="1"/>
  <c r="P174" i="1" l="1"/>
  <c r="Q174" i="1"/>
  <c r="AC174" i="1" l="1"/>
  <c r="AA174" i="1"/>
  <c r="F174" i="1"/>
  <c r="V175" i="1" s="1"/>
  <c r="Z174" i="1"/>
  <c r="AB174" i="1"/>
  <c r="W175" i="1" s="1"/>
  <c r="P175" i="1" l="1"/>
  <c r="Q175" i="1"/>
  <c r="AC175" i="1" l="1"/>
  <c r="AA175" i="1"/>
  <c r="AB175" i="1"/>
  <c r="W176" i="1" s="1"/>
  <c r="Z175" i="1"/>
  <c r="F175" i="1"/>
  <c r="V176" i="1" s="1"/>
  <c r="Q176" i="1" l="1"/>
  <c r="AC176" i="1" s="1"/>
  <c r="P176" i="1"/>
  <c r="AA176" i="1" l="1"/>
  <c r="AB176" i="1"/>
  <c r="Z176" i="1"/>
  <c r="F176" i="1"/>
  <c r="V177" i="1" s="1"/>
  <c r="Q177" i="1" l="1"/>
  <c r="P177" i="1"/>
  <c r="F177" i="1" s="1"/>
  <c r="V178" i="1" s="1"/>
  <c r="W177" i="1"/>
  <c r="Z177" i="1" l="1"/>
  <c r="AB177" i="1"/>
  <c r="W178" i="1" s="1"/>
  <c r="AC177" i="1"/>
  <c r="AA177" i="1"/>
  <c r="Q178" i="1" l="1"/>
  <c r="AA178" i="1" s="1"/>
  <c r="P178" i="1"/>
  <c r="AC178" i="1" l="1"/>
  <c r="F178" i="1"/>
  <c r="V179" i="1" s="1"/>
  <c r="AB178" i="1"/>
  <c r="Z178" i="1"/>
  <c r="W179" i="1" l="1"/>
  <c r="P179" i="1"/>
  <c r="F179" i="1" s="1"/>
  <c r="V180" i="1" s="1"/>
  <c r="Q179" i="1"/>
  <c r="Z179" i="1" l="1"/>
  <c r="AA179" i="1"/>
  <c r="AC179" i="1"/>
  <c r="AB179" i="1"/>
  <c r="W180" i="1" l="1"/>
  <c r="Q180" i="1"/>
  <c r="AA180" i="1" s="1"/>
  <c r="P180" i="1"/>
  <c r="AC180" i="1" l="1"/>
  <c r="Z180" i="1"/>
  <c r="F180" i="1"/>
  <c r="AB180" i="1"/>
  <c r="W181" i="1" s="1"/>
  <c r="V181" i="1" l="1"/>
  <c r="P181" i="1"/>
  <c r="AB181" i="1" s="1"/>
  <c r="W182" i="1" s="1"/>
  <c r="Q181" i="1"/>
  <c r="AC181" i="1" s="1"/>
  <c r="AA181" i="1" l="1"/>
  <c r="Z181" i="1"/>
  <c r="F181" i="1"/>
  <c r="P182" i="1" l="1"/>
  <c r="F182" i="1" s="1"/>
  <c r="V183" i="1" s="1"/>
  <c r="V182" i="1"/>
  <c r="Q182" i="1"/>
  <c r="AC182" i="1" s="1"/>
  <c r="AB182" i="1" l="1"/>
  <c r="W183" i="1" s="1"/>
  <c r="AA182" i="1"/>
  <c r="Z182" i="1"/>
  <c r="Q183" i="1" l="1"/>
  <c r="AC183" i="1" s="1"/>
  <c r="P183" i="1"/>
  <c r="Z183" i="1" s="1"/>
  <c r="AA183" i="1" l="1"/>
  <c r="AB183" i="1"/>
  <c r="F183" i="1"/>
  <c r="V184" i="1" l="1"/>
  <c r="W184" i="1"/>
  <c r="P184" i="1"/>
  <c r="Q184" i="1"/>
  <c r="AC184" i="1" l="1"/>
  <c r="Z184" i="1"/>
  <c r="AB184" i="1"/>
  <c r="F184" i="1"/>
  <c r="V185" i="1" s="1"/>
  <c r="AA184" i="1"/>
  <c r="Q185" i="1" l="1"/>
  <c r="AA185" i="1" s="1"/>
  <c r="W185" i="1"/>
  <c r="P185" i="1"/>
  <c r="F185" i="1" s="1"/>
  <c r="V186" i="1" s="1"/>
  <c r="AC185" i="1" l="1"/>
  <c r="AB185" i="1"/>
  <c r="Z185" i="1"/>
  <c r="P186" i="1" l="1"/>
  <c r="Z186" i="1" s="1"/>
  <c r="W186" i="1"/>
  <c r="Q186" i="1"/>
  <c r="AB186" i="1" l="1"/>
  <c r="W187" i="1" s="1"/>
  <c r="F186" i="1"/>
  <c r="V187" i="1" s="1"/>
  <c r="AC186" i="1"/>
  <c r="AA186" i="1"/>
  <c r="Q187" i="1" l="1"/>
  <c r="AA187" i="1" s="1"/>
  <c r="P187" i="1"/>
  <c r="AC187" i="1" l="1"/>
  <c r="AB187" i="1"/>
  <c r="F187" i="1"/>
  <c r="Z187" i="1"/>
  <c r="Q188" i="1" l="1"/>
  <c r="V188" i="1"/>
  <c r="P188" i="1"/>
  <c r="F188" i="1" s="1"/>
  <c r="W188" i="1"/>
  <c r="AC188" i="1" l="1"/>
  <c r="AA188" i="1"/>
  <c r="AB188" i="1"/>
  <c r="W189" i="1" s="1"/>
  <c r="V189" i="1"/>
  <c r="Z188" i="1"/>
  <c r="Q189" i="1" l="1"/>
  <c r="AC189" i="1" s="1"/>
  <c r="P189" i="1"/>
  <c r="AA189" i="1" l="1"/>
  <c r="AB189" i="1"/>
  <c r="F189" i="1"/>
  <c r="V190" i="1" s="1"/>
  <c r="Z189" i="1"/>
  <c r="P190" i="1" l="1"/>
  <c r="F190" i="1" s="1"/>
  <c r="V191" i="1" s="1"/>
  <c r="W190" i="1"/>
  <c r="Q190" i="1"/>
  <c r="AC190" i="1" l="1"/>
  <c r="Z190" i="1"/>
  <c r="AB190" i="1"/>
  <c r="W191" i="1" s="1"/>
  <c r="AA190" i="1"/>
  <c r="P191" i="1" l="1"/>
  <c r="Q191" i="1"/>
  <c r="AC191" i="1" s="1"/>
  <c r="F191" i="1" l="1"/>
  <c r="V192" i="1" s="1"/>
  <c r="Z191" i="1"/>
  <c r="AB191" i="1"/>
  <c r="AA191" i="1"/>
  <c r="W192" i="1" l="1"/>
  <c r="P192" i="1"/>
  <c r="F192" i="1" s="1"/>
  <c r="Q192" i="1"/>
  <c r="V193" i="1" l="1"/>
  <c r="AA192" i="1"/>
  <c r="AC192" i="1"/>
  <c r="Z192" i="1"/>
  <c r="AB192" i="1"/>
  <c r="W193" i="1" l="1"/>
  <c r="P193" i="1"/>
  <c r="Q193" i="1"/>
  <c r="AA193" i="1" s="1"/>
  <c r="AC193" i="1" l="1"/>
  <c r="Z193" i="1"/>
  <c r="F193" i="1"/>
  <c r="AB193" i="1"/>
  <c r="W194" i="1" s="1"/>
  <c r="V194" i="1" l="1"/>
  <c r="P194" i="1"/>
  <c r="AB194" i="1" s="1"/>
  <c r="Q194" i="1"/>
  <c r="AC194" i="1" s="1"/>
  <c r="W195" i="1" l="1"/>
  <c r="Z194" i="1"/>
  <c r="F194" i="1"/>
  <c r="AA194" i="1"/>
  <c r="V195" i="1" l="1"/>
  <c r="Q195" i="1"/>
  <c r="AC195" i="1" s="1"/>
  <c r="P195" i="1"/>
  <c r="AA195" i="1" l="1"/>
  <c r="Z195" i="1"/>
  <c r="AB195" i="1"/>
  <c r="F195" i="1"/>
  <c r="Q196" i="1" l="1"/>
  <c r="V196" i="1"/>
  <c r="W196" i="1"/>
  <c r="P196" i="1"/>
  <c r="F196" i="1" s="1"/>
  <c r="AC196" i="1" l="1"/>
  <c r="AA196" i="1"/>
  <c r="V197" i="1"/>
  <c r="Z196" i="1"/>
  <c r="AB196" i="1"/>
  <c r="W197" i="1" s="1"/>
  <c r="Q197" i="1" l="1"/>
  <c r="AC197" i="1" s="1"/>
  <c r="P197" i="1"/>
  <c r="Z197" i="1" s="1"/>
  <c r="AA197" i="1" l="1"/>
  <c r="AB197" i="1"/>
  <c r="W198" i="1" s="1"/>
  <c r="F197" i="1"/>
  <c r="Q198" i="1" l="1"/>
  <c r="AC198" i="1" s="1"/>
  <c r="V198" i="1"/>
  <c r="P198" i="1"/>
  <c r="AB198" i="1" s="1"/>
  <c r="W199" i="1" l="1"/>
  <c r="F198" i="1"/>
  <c r="Z198" i="1"/>
  <c r="AA198" i="1"/>
  <c r="Q199" i="1" l="1"/>
  <c r="AC199" i="1" s="1"/>
  <c r="P199" i="1"/>
  <c r="F199" i="1" s="1"/>
  <c r="V200" i="1" s="1"/>
  <c r="V199" i="1"/>
  <c r="AA199" i="1" l="1"/>
  <c r="T200" i="1" s="1"/>
  <c r="Z199" i="1"/>
  <c r="AB199" i="1"/>
  <c r="U200" i="1"/>
  <c r="W200" i="1" l="1"/>
  <c r="S200" i="1"/>
  <c r="R200" i="1"/>
  <c r="X200" i="1" s="1"/>
  <c r="M201" i="1" s="1"/>
  <c r="X201" i="1" s="1"/>
  <c r="M202" i="1" s="1"/>
  <c r="X202" i="1" s="1"/>
  <c r="M203" i="1" s="1"/>
  <c r="X203" i="1" s="1"/>
  <c r="M204" i="1" s="1"/>
  <c r="X204" i="1" s="1"/>
  <c r="M205" i="1" s="1"/>
  <c r="X205" i="1" s="1"/>
  <c r="M206" i="1" s="1"/>
  <c r="X206" i="1" s="1"/>
  <c r="M207" i="1" s="1"/>
  <c r="X207" i="1" s="1"/>
  <c r="M208" i="1" s="1"/>
  <c r="X208" i="1" s="1"/>
  <c r="M209" i="1" s="1"/>
  <c r="X209" i="1" s="1"/>
  <c r="M210" i="1" s="1"/>
  <c r="X210" i="1" s="1"/>
  <c r="M211" i="1" s="1"/>
  <c r="X211" i="1" s="1"/>
  <c r="M212" i="1" s="1"/>
  <c r="X212" i="1" s="1"/>
  <c r="M213" i="1" s="1"/>
  <c r="X213" i="1" s="1"/>
  <c r="M214" i="1" s="1"/>
  <c r="X214" i="1" s="1"/>
  <c r="M215" i="1" s="1"/>
  <c r="X215" i="1" s="1"/>
  <c r="M216" i="1" s="1"/>
  <c r="X216" i="1" s="1"/>
  <c r="M217" i="1" s="1"/>
  <c r="X217" i="1" s="1"/>
  <c r="M218" i="1" s="1"/>
  <c r="X218" i="1" s="1"/>
  <c r="M219" i="1" s="1"/>
  <c r="X219" i="1" s="1"/>
  <c r="M220" i="1" s="1"/>
  <c r="X220" i="1" s="1"/>
  <c r="M221" i="1" s="1"/>
  <c r="X221" i="1" s="1"/>
  <c r="M222" i="1" s="1"/>
  <c r="X222" i="1" s="1"/>
  <c r="M223" i="1" s="1"/>
  <c r="X223" i="1" s="1"/>
  <c r="M224" i="1" s="1"/>
  <c r="X224" i="1" s="1"/>
  <c r="M225" i="1" s="1"/>
  <c r="X225" i="1" s="1"/>
  <c r="M226" i="1" s="1"/>
  <c r="X226" i="1" s="1"/>
  <c r="M227" i="1" s="1"/>
  <c r="X227" i="1" s="1"/>
  <c r="M228" i="1" s="1"/>
  <c r="X228" i="1" s="1"/>
  <c r="M229" i="1" s="1"/>
  <c r="X229" i="1" s="1"/>
  <c r="M230" i="1" s="1"/>
  <c r="X230" i="1" s="1"/>
  <c r="M231" i="1" s="1"/>
  <c r="P200" i="1"/>
  <c r="F200" i="1" s="1"/>
  <c r="Q200" i="1"/>
  <c r="AA200" i="1" l="1"/>
  <c r="AC200" i="1"/>
  <c r="Z200" i="1"/>
  <c r="V201" i="1"/>
  <c r="AB200" i="1"/>
  <c r="W201" i="1" s="1"/>
  <c r="P201" i="1" l="1"/>
  <c r="Z201" i="1" s="1"/>
  <c r="Q201" i="1"/>
  <c r="AC201" i="1" s="1"/>
  <c r="AA201" i="1" l="1"/>
  <c r="AB201" i="1"/>
  <c r="F201" i="1"/>
  <c r="V202" i="1" l="1"/>
  <c r="W202" i="1"/>
  <c r="P202" i="1"/>
  <c r="Q202" i="1"/>
  <c r="AC202" i="1" l="1"/>
  <c r="Z202" i="1"/>
  <c r="AB202" i="1"/>
  <c r="W203" i="1" s="1"/>
  <c r="F202" i="1"/>
  <c r="AA202" i="1"/>
  <c r="Q203" i="1" l="1"/>
  <c r="AC203" i="1" s="1"/>
  <c r="V203" i="1"/>
  <c r="P203" i="1"/>
  <c r="AB203" i="1" s="1"/>
  <c r="W204" i="1" s="1"/>
  <c r="F203" i="1" l="1"/>
  <c r="Z203" i="1"/>
  <c r="AA203" i="1"/>
  <c r="Q204" i="1" l="1"/>
  <c r="AC204" i="1" s="1"/>
  <c r="P204" i="1"/>
  <c r="AB204" i="1" s="1"/>
  <c r="W205" i="1" s="1"/>
  <c r="V204" i="1"/>
  <c r="F204" i="1" l="1"/>
  <c r="V205" i="1" s="1"/>
  <c r="AA204" i="1"/>
  <c r="Z204" i="1"/>
  <c r="P205" i="1" l="1"/>
  <c r="Z205" i="1" s="1"/>
  <c r="Q205" i="1"/>
  <c r="AC205" i="1" s="1"/>
  <c r="AB205" i="1" l="1"/>
  <c r="F205" i="1"/>
  <c r="V206" i="1" s="1"/>
  <c r="AA205" i="1"/>
  <c r="Q206" i="1" l="1"/>
  <c r="AA206" i="1" s="1"/>
  <c r="W206" i="1"/>
  <c r="P206" i="1"/>
  <c r="F206" i="1" s="1"/>
  <c r="AC206" i="1" l="1"/>
  <c r="V207" i="1"/>
  <c r="AB206" i="1"/>
  <c r="Z206" i="1"/>
  <c r="P207" i="1" l="1"/>
  <c r="Z207" i="1" s="1"/>
  <c r="W207" i="1"/>
  <c r="Q207" i="1"/>
  <c r="AB207" i="1" l="1"/>
  <c r="W208" i="1" s="1"/>
  <c r="F207" i="1"/>
  <c r="V208" i="1" s="1"/>
  <c r="AC207" i="1"/>
  <c r="AA207" i="1"/>
  <c r="Q208" i="1" l="1"/>
  <c r="AA208" i="1" s="1"/>
  <c r="P208" i="1"/>
  <c r="F208" i="1" s="1"/>
  <c r="V209" i="1" s="1"/>
  <c r="AC208" i="1" l="1"/>
  <c r="Z208" i="1"/>
  <c r="AB208" i="1"/>
  <c r="W209" i="1" s="1"/>
  <c r="Q209" i="1" l="1"/>
  <c r="AA209" i="1" s="1"/>
  <c r="P209" i="1"/>
  <c r="Z209" i="1" s="1"/>
  <c r="AC209" i="1" l="1"/>
  <c r="F209" i="1"/>
  <c r="V210" i="1" s="1"/>
  <c r="AB209" i="1"/>
  <c r="W210" i="1" s="1"/>
  <c r="Q210" i="1" l="1"/>
  <c r="AC210" i="1" s="1"/>
  <c r="P210" i="1"/>
  <c r="AB210" i="1" s="1"/>
  <c r="W211" i="1" s="1"/>
  <c r="Z210" i="1" l="1"/>
  <c r="AA210" i="1"/>
  <c r="F210" i="1"/>
  <c r="V211" i="1" s="1"/>
  <c r="P211" i="1" l="1"/>
  <c r="AB211" i="1" s="1"/>
  <c r="W212" i="1" s="1"/>
  <c r="Q211" i="1"/>
  <c r="AC211" i="1" s="1"/>
  <c r="F211" i="1" l="1"/>
  <c r="V212" i="1" s="1"/>
  <c r="AA211" i="1"/>
  <c r="Z211" i="1"/>
  <c r="P212" i="1" l="1"/>
  <c r="F212" i="1" s="1"/>
  <c r="Q212" i="1"/>
  <c r="AC212" i="1" s="1"/>
  <c r="AB212" i="1" l="1"/>
  <c r="W213" i="1" s="1"/>
  <c r="Z212" i="1"/>
  <c r="AA212" i="1"/>
  <c r="V213" i="1"/>
  <c r="P213" i="1" l="1"/>
  <c r="F213" i="1" s="1"/>
  <c r="V214" i="1" s="1"/>
  <c r="Q213" i="1"/>
  <c r="AA213" i="1" s="1"/>
  <c r="Z213" i="1" l="1"/>
  <c r="AB213" i="1"/>
  <c r="W214" i="1" s="1"/>
  <c r="AC213" i="1"/>
  <c r="P214" i="1" l="1"/>
  <c r="AB214" i="1" s="1"/>
  <c r="Q214" i="1"/>
  <c r="AA214" i="1" s="1"/>
  <c r="Z214" i="1" l="1"/>
  <c r="F214" i="1"/>
  <c r="V215" i="1" s="1"/>
  <c r="AC214" i="1"/>
  <c r="W215" i="1"/>
  <c r="Q215" i="1" l="1"/>
  <c r="AA215" i="1" s="1"/>
  <c r="P215" i="1"/>
  <c r="F215" i="1" s="1"/>
  <c r="V216" i="1" s="1"/>
  <c r="AC215" i="1" l="1"/>
  <c r="AB215" i="1"/>
  <c r="W216" i="1" s="1"/>
  <c r="Z215" i="1"/>
  <c r="Q216" i="1" l="1"/>
  <c r="AA216" i="1" s="1"/>
  <c r="P216" i="1"/>
  <c r="F216" i="1" s="1"/>
  <c r="V217" i="1" s="1"/>
  <c r="AC216" i="1" l="1"/>
  <c r="AB216" i="1"/>
  <c r="W217" i="1" s="1"/>
  <c r="Z216" i="1"/>
  <c r="P217" i="1" l="1"/>
  <c r="Z217" i="1" s="1"/>
  <c r="Q217" i="1"/>
  <c r="AA217" i="1" s="1"/>
  <c r="AC217" i="1" l="1"/>
  <c r="F217" i="1"/>
  <c r="V218" i="1" s="1"/>
  <c r="AB217" i="1"/>
  <c r="P218" i="1" l="1"/>
  <c r="F218" i="1" s="1"/>
  <c r="Q218" i="1"/>
  <c r="AA218" i="1" s="1"/>
  <c r="W218" i="1"/>
  <c r="Z218" i="1" l="1"/>
  <c r="AB218" i="1"/>
  <c r="W219" i="1" s="1"/>
  <c r="AC218" i="1"/>
  <c r="V219" i="1"/>
  <c r="Q219" i="1" l="1"/>
  <c r="AC219" i="1" s="1"/>
  <c r="P219" i="1"/>
  <c r="AB219" i="1" s="1"/>
  <c r="W220" i="1" s="1"/>
  <c r="AA219" i="1" l="1"/>
  <c r="Z219" i="1"/>
  <c r="F219" i="1"/>
  <c r="V220" i="1" s="1"/>
  <c r="Q220" i="1" l="1"/>
  <c r="AA220" i="1" s="1"/>
  <c r="P220" i="1"/>
  <c r="F220" i="1" s="1"/>
  <c r="V221" i="1" s="1"/>
  <c r="Z220" i="1" l="1"/>
  <c r="AB220" i="1"/>
  <c r="W221" i="1" s="1"/>
  <c r="AC220" i="1"/>
  <c r="Q221" i="1" l="1"/>
  <c r="AA221" i="1" s="1"/>
  <c r="P221" i="1"/>
  <c r="F221" i="1" s="1"/>
  <c r="V222" i="1" s="1"/>
  <c r="AC221" i="1" l="1"/>
  <c r="AB221" i="1"/>
  <c r="W222" i="1" s="1"/>
  <c r="Z221" i="1"/>
  <c r="P222" i="1" l="1"/>
  <c r="AB222" i="1" s="1"/>
  <c r="W223" i="1" s="1"/>
  <c r="Q222" i="1"/>
  <c r="AC222" i="1" s="1"/>
  <c r="Z222" i="1" l="1"/>
  <c r="AA222" i="1"/>
  <c r="F222" i="1"/>
  <c r="V223" i="1" s="1"/>
  <c r="Q223" i="1" l="1"/>
  <c r="AA223" i="1" s="1"/>
  <c r="P223" i="1"/>
  <c r="AB223" i="1" s="1"/>
  <c r="W224" i="1" s="1"/>
  <c r="AC223" i="1" l="1"/>
  <c r="F223" i="1"/>
  <c r="V224" i="1" s="1"/>
  <c r="Z223" i="1"/>
  <c r="P224" i="1" l="1"/>
  <c r="AB224" i="1" s="1"/>
  <c r="W225" i="1" s="1"/>
  <c r="Q224" i="1"/>
  <c r="AA224" i="1" s="1"/>
  <c r="Z224" i="1" l="1"/>
  <c r="F224" i="1"/>
  <c r="V225" i="1" s="1"/>
  <c r="AC224" i="1"/>
  <c r="P225" i="1" l="1"/>
  <c r="AB225" i="1" s="1"/>
  <c r="W226" i="1" s="1"/>
  <c r="Q225" i="1"/>
  <c r="AC225" i="1" s="1"/>
  <c r="F225" i="1" l="1"/>
  <c r="V226" i="1" s="1"/>
  <c r="Z225" i="1"/>
  <c r="AA225" i="1"/>
  <c r="Q226" i="1" l="1"/>
  <c r="AC226" i="1" s="1"/>
  <c r="P226" i="1"/>
  <c r="F226" i="1" s="1"/>
  <c r="V227" i="1" s="1"/>
  <c r="AA226" i="1" l="1"/>
  <c r="Z226" i="1"/>
  <c r="AB226" i="1"/>
  <c r="W227" i="1" s="1"/>
  <c r="P227" i="1" l="1"/>
  <c r="F227" i="1" s="1"/>
  <c r="V228" i="1" s="1"/>
  <c r="Q227" i="1"/>
  <c r="AC227" i="1" s="1"/>
  <c r="Z227" i="1" l="1"/>
  <c r="AB227" i="1"/>
  <c r="W228" i="1" s="1"/>
  <c r="AA227" i="1"/>
  <c r="Q228" i="1" l="1"/>
  <c r="AC228" i="1" s="1"/>
  <c r="P228" i="1"/>
  <c r="Z228" i="1" s="1"/>
  <c r="F228" i="1" l="1"/>
  <c r="V229" i="1" s="1"/>
  <c r="AB228" i="1"/>
  <c r="W229" i="1" s="1"/>
  <c r="AA228" i="1"/>
  <c r="Q229" i="1" l="1"/>
  <c r="AC229" i="1" s="1"/>
  <c r="P229" i="1"/>
  <c r="F229" i="1" s="1"/>
  <c r="V230" i="1" s="1"/>
  <c r="AA229" i="1" l="1"/>
  <c r="AB229" i="1"/>
  <c r="W230" i="1" s="1"/>
  <c r="Z229" i="1"/>
  <c r="P230" i="1" l="1"/>
  <c r="Z230" i="1" s="1"/>
  <c r="R231" i="1" s="1"/>
  <c r="Q230" i="1"/>
  <c r="AC230" i="1" s="1"/>
  <c r="U231" i="1" s="1"/>
  <c r="AB230" i="1" l="1"/>
  <c r="W231" i="1" s="1"/>
  <c r="F230" i="1"/>
  <c r="V231" i="1" s="1"/>
  <c r="AA230" i="1"/>
  <c r="T231" i="1" s="1"/>
  <c r="X231" i="1" s="1"/>
  <c r="M232" i="1" s="1"/>
  <c r="X232" i="1" s="1"/>
  <c r="M233" i="1" s="1"/>
  <c r="X233" i="1" s="1"/>
  <c r="M234" i="1" s="1"/>
  <c r="X234" i="1" s="1"/>
  <c r="M235" i="1" s="1"/>
  <c r="X235" i="1" s="1"/>
  <c r="M236" i="1" s="1"/>
  <c r="X236" i="1" s="1"/>
  <c r="M237" i="1" s="1"/>
  <c r="X237" i="1" s="1"/>
  <c r="M238" i="1" s="1"/>
  <c r="X238" i="1" s="1"/>
  <c r="M239" i="1" s="1"/>
  <c r="X239" i="1" s="1"/>
  <c r="M240" i="1" s="1"/>
  <c r="X240" i="1" s="1"/>
  <c r="M241" i="1" s="1"/>
  <c r="X241" i="1" s="1"/>
  <c r="M242" i="1" s="1"/>
  <c r="X242" i="1" s="1"/>
  <c r="M243" i="1" s="1"/>
  <c r="X243" i="1" s="1"/>
  <c r="M244" i="1" s="1"/>
  <c r="X244" i="1" s="1"/>
  <c r="M245" i="1" s="1"/>
  <c r="X245" i="1" s="1"/>
  <c r="M246" i="1" s="1"/>
  <c r="X246" i="1" s="1"/>
  <c r="M247" i="1" s="1"/>
  <c r="X247" i="1" s="1"/>
  <c r="M248" i="1" s="1"/>
  <c r="X248" i="1" s="1"/>
  <c r="M249" i="1" s="1"/>
  <c r="X249" i="1" s="1"/>
  <c r="M250" i="1" s="1"/>
  <c r="X250" i="1" s="1"/>
  <c r="M251" i="1" s="1"/>
  <c r="X251" i="1" s="1"/>
  <c r="M252" i="1" s="1"/>
  <c r="X252" i="1" s="1"/>
  <c r="M253" i="1" s="1"/>
  <c r="X253" i="1" s="1"/>
  <c r="M254" i="1" s="1"/>
  <c r="X254" i="1" s="1"/>
  <c r="M255" i="1" s="1"/>
  <c r="X255" i="1" s="1"/>
  <c r="M256" i="1" s="1"/>
  <c r="X256" i="1" s="1"/>
  <c r="M257" i="1" s="1"/>
  <c r="X257" i="1" s="1"/>
  <c r="M258" i="1" s="1"/>
  <c r="X258" i="1" s="1"/>
  <c r="M259" i="1" s="1"/>
  <c r="X259" i="1" s="1"/>
  <c r="M260" i="1" s="1"/>
  <c r="X260" i="1" s="1"/>
  <c r="M261" i="1" s="1"/>
  <c r="X261" i="1" s="1"/>
  <c r="M262" i="1" s="1"/>
  <c r="S231" i="1" l="1"/>
  <c r="Q231" i="1"/>
  <c r="AA231" i="1" s="1"/>
  <c r="P231" i="1"/>
  <c r="F231" i="1" s="1"/>
  <c r="V232" i="1" s="1"/>
  <c r="Z231" i="1" l="1"/>
  <c r="AC231" i="1"/>
  <c r="AB231" i="1"/>
  <c r="W232" i="1" s="1"/>
  <c r="Q232" i="1" l="1"/>
  <c r="AC232" i="1" s="1"/>
  <c r="P232" i="1"/>
  <c r="F232" i="1" s="1"/>
  <c r="V233" i="1" s="1"/>
  <c r="AA232" i="1" l="1"/>
  <c r="Z232" i="1"/>
  <c r="AB232" i="1"/>
  <c r="W233" i="1" s="1"/>
  <c r="P233" i="1" l="1"/>
  <c r="F233" i="1" s="1"/>
  <c r="Q233" i="1"/>
  <c r="AC233" i="1" s="1"/>
  <c r="Z233" i="1" l="1"/>
  <c r="AB233" i="1"/>
  <c r="W234" i="1" s="1"/>
  <c r="AA233" i="1"/>
  <c r="V234" i="1"/>
  <c r="Q234" i="1" l="1"/>
  <c r="AC234" i="1" s="1"/>
  <c r="P234" i="1"/>
  <c r="AB234" i="1" s="1"/>
  <c r="W235" i="1" s="1"/>
  <c r="AA234" i="1" l="1"/>
  <c r="Z234" i="1"/>
  <c r="F234" i="1"/>
  <c r="V235" i="1" s="1"/>
  <c r="P235" i="1" l="1"/>
  <c r="Z235" i="1" s="1"/>
  <c r="Q235" i="1"/>
  <c r="AC235" i="1" s="1"/>
  <c r="AB235" i="1" l="1"/>
  <c r="W236" i="1" s="1"/>
  <c r="F235" i="1"/>
  <c r="V236" i="1" s="1"/>
  <c r="AA235" i="1"/>
  <c r="P236" i="1" l="1"/>
  <c r="F236" i="1" s="1"/>
  <c r="V237" i="1" s="1"/>
  <c r="Q236" i="1"/>
  <c r="AC236" i="1" s="1"/>
  <c r="AB236" i="1" l="1"/>
  <c r="W237" i="1" s="1"/>
  <c r="Z236" i="1"/>
  <c r="AA236" i="1"/>
  <c r="Q237" i="1" l="1"/>
  <c r="AA237" i="1" s="1"/>
  <c r="P237" i="1"/>
  <c r="F237" i="1" s="1"/>
  <c r="V238" i="1" s="1"/>
  <c r="AC237" i="1" l="1"/>
  <c r="Z237" i="1"/>
  <c r="AB237" i="1"/>
  <c r="W238" i="1" s="1"/>
  <c r="Q238" i="1" l="1"/>
  <c r="AC238" i="1" s="1"/>
  <c r="P238" i="1"/>
  <c r="F238" i="1" s="1"/>
  <c r="V239" i="1" s="1"/>
  <c r="AA238" i="1" l="1"/>
  <c r="Z238" i="1"/>
  <c r="AB238" i="1"/>
  <c r="W239" i="1" s="1"/>
  <c r="P239" i="1" l="1"/>
  <c r="AB239" i="1" s="1"/>
  <c r="W240" i="1" s="1"/>
  <c r="Q239" i="1"/>
  <c r="AC239" i="1" s="1"/>
  <c r="AA239" i="1" l="1"/>
  <c r="F239" i="1"/>
  <c r="V240" i="1" s="1"/>
  <c r="Z239" i="1"/>
  <c r="Q240" i="1" l="1"/>
  <c r="AC240" i="1" s="1"/>
  <c r="P240" i="1"/>
  <c r="AB240" i="1" s="1"/>
  <c r="W241" i="1" s="1"/>
  <c r="F240" i="1" l="1"/>
  <c r="V241" i="1" s="1"/>
  <c r="AA240" i="1"/>
  <c r="Z240" i="1"/>
  <c r="P241" i="1" l="1"/>
  <c r="Z241" i="1" s="1"/>
  <c r="Q241" i="1"/>
  <c r="AC241" i="1" s="1"/>
  <c r="AB241" i="1" l="1"/>
  <c r="W242" i="1" s="1"/>
  <c r="F241" i="1"/>
  <c r="V242" i="1" s="1"/>
  <c r="AA241" i="1"/>
  <c r="Q242" i="1" l="1"/>
  <c r="AC242" i="1" s="1"/>
  <c r="P242" i="1"/>
  <c r="Z242" i="1" s="1"/>
  <c r="AA242" i="1" l="1"/>
  <c r="AB242" i="1"/>
  <c r="W243" i="1" s="1"/>
  <c r="F242" i="1"/>
  <c r="V243" i="1" s="1"/>
  <c r="P243" i="1" l="1"/>
  <c r="F243" i="1" s="1"/>
  <c r="V244" i="1" s="1"/>
  <c r="Q243" i="1"/>
  <c r="AC243" i="1" s="1"/>
  <c r="AA243" i="1" l="1"/>
  <c r="AB243" i="1"/>
  <c r="W244" i="1" s="1"/>
  <c r="Z243" i="1"/>
  <c r="Q244" i="1" l="1"/>
  <c r="AA244" i="1" s="1"/>
  <c r="P244" i="1"/>
  <c r="AB244" i="1" s="1"/>
  <c r="W245" i="1" s="1"/>
  <c r="AC244" i="1" l="1"/>
  <c r="F244" i="1"/>
  <c r="V245" i="1" s="1"/>
  <c r="Z244" i="1"/>
  <c r="P245" i="1" l="1"/>
  <c r="F245" i="1" s="1"/>
  <c r="V246" i="1" s="1"/>
  <c r="Q245" i="1"/>
  <c r="AC245" i="1" s="1"/>
  <c r="AB245" i="1" l="1"/>
  <c r="W246" i="1" s="1"/>
  <c r="Z245" i="1"/>
  <c r="AA245" i="1"/>
  <c r="Q246" i="1" l="1"/>
  <c r="AA246" i="1" s="1"/>
  <c r="P246" i="1"/>
  <c r="AB246" i="1" s="1"/>
  <c r="W247" i="1" s="1"/>
  <c r="AC246" i="1" l="1"/>
  <c r="F246" i="1"/>
  <c r="V247" i="1" s="1"/>
  <c r="Z246" i="1"/>
  <c r="P247" i="1" l="1"/>
  <c r="F247" i="1" s="1"/>
  <c r="V248" i="1" s="1"/>
  <c r="Q247" i="1"/>
  <c r="AA247" i="1" s="1"/>
  <c r="AB247" i="1" l="1"/>
  <c r="W248" i="1" s="1"/>
  <c r="Z247" i="1"/>
  <c r="AC247" i="1"/>
  <c r="P248" i="1" l="1"/>
  <c r="F248" i="1" s="1"/>
  <c r="V249" i="1" s="1"/>
  <c r="Q248" i="1"/>
  <c r="AA248" i="1" s="1"/>
  <c r="Z248" i="1" l="1"/>
  <c r="AB248" i="1"/>
  <c r="W249" i="1" s="1"/>
  <c r="AC248" i="1"/>
  <c r="Q249" i="1" l="1"/>
  <c r="AA249" i="1" s="1"/>
  <c r="P249" i="1"/>
  <c r="AB249" i="1" s="1"/>
  <c r="W250" i="1" s="1"/>
  <c r="AC249" i="1" l="1"/>
  <c r="F249" i="1"/>
  <c r="V250" i="1" s="1"/>
  <c r="Z249" i="1"/>
  <c r="Q250" i="1" l="1"/>
  <c r="AA250" i="1" s="1"/>
  <c r="P250" i="1"/>
  <c r="AB250" i="1" s="1"/>
  <c r="W251" i="1" s="1"/>
  <c r="AC250" i="1" l="1"/>
  <c r="F250" i="1"/>
  <c r="V251" i="1" s="1"/>
  <c r="Z250" i="1"/>
  <c r="P251" i="1" l="1"/>
  <c r="AB251" i="1" s="1"/>
  <c r="W252" i="1" s="1"/>
  <c r="Q251" i="1"/>
  <c r="AA251" i="1" s="1"/>
  <c r="F251" i="1" l="1"/>
  <c r="V252" i="1" s="1"/>
  <c r="Z251" i="1"/>
  <c r="AC251" i="1"/>
  <c r="Q252" i="1" l="1"/>
  <c r="AA252" i="1" s="1"/>
  <c r="P252" i="1"/>
  <c r="F252" i="1" s="1"/>
  <c r="V253" i="1" s="1"/>
  <c r="AC252" i="1" l="1"/>
  <c r="AB252" i="1"/>
  <c r="W253" i="1" s="1"/>
  <c r="Z252" i="1"/>
  <c r="P253" i="1" l="1"/>
  <c r="AB253" i="1" s="1"/>
  <c r="W254" i="1" s="1"/>
  <c r="Q253" i="1"/>
  <c r="AC253" i="1" s="1"/>
  <c r="Z253" i="1" l="1"/>
  <c r="F253" i="1"/>
  <c r="V254" i="1" s="1"/>
  <c r="AA253" i="1"/>
  <c r="Q254" i="1" l="1"/>
  <c r="AC254" i="1" s="1"/>
  <c r="P254" i="1"/>
  <c r="Z254" i="1" s="1"/>
  <c r="AA254" i="1" l="1"/>
  <c r="AB254" i="1"/>
  <c r="W255" i="1" s="1"/>
  <c r="F254" i="1"/>
  <c r="V255" i="1" s="1"/>
  <c r="Q255" i="1" l="1"/>
  <c r="AC255" i="1" s="1"/>
  <c r="P255" i="1"/>
  <c r="F255" i="1" s="1"/>
  <c r="V256" i="1" s="1"/>
  <c r="AA255" i="1" l="1"/>
  <c r="Z255" i="1"/>
  <c r="AB255" i="1"/>
  <c r="W256" i="1" s="1"/>
  <c r="Q256" i="1" l="1"/>
  <c r="AC256" i="1" s="1"/>
  <c r="P256" i="1"/>
  <c r="Z256" i="1" s="1"/>
  <c r="AA256" i="1" l="1"/>
  <c r="AB256" i="1"/>
  <c r="W257" i="1" s="1"/>
  <c r="F256" i="1"/>
  <c r="V257" i="1" s="1"/>
  <c r="Q257" i="1" l="1"/>
  <c r="AC257" i="1" s="1"/>
  <c r="P257" i="1"/>
  <c r="F257" i="1" s="1"/>
  <c r="V258" i="1" s="1"/>
  <c r="AA257" i="1" l="1"/>
  <c r="Z257" i="1"/>
  <c r="AB257" i="1"/>
  <c r="W258" i="1" s="1"/>
  <c r="P258" i="1" l="1"/>
  <c r="Z258" i="1" s="1"/>
  <c r="Q258" i="1"/>
  <c r="AA258" i="1" s="1"/>
  <c r="F258" i="1" l="1"/>
  <c r="V259" i="1" s="1"/>
  <c r="AB258" i="1"/>
  <c r="W259" i="1" s="1"/>
  <c r="AC258" i="1"/>
  <c r="Q259" i="1" l="1"/>
  <c r="AC259" i="1" s="1"/>
  <c r="P259" i="1"/>
  <c r="Z259" i="1" s="1"/>
  <c r="AB259" i="1" l="1"/>
  <c r="W260" i="1" s="1"/>
  <c r="AA259" i="1"/>
  <c r="F259" i="1"/>
  <c r="V260" i="1" s="1"/>
  <c r="P260" i="1" l="1"/>
  <c r="AB260" i="1" s="1"/>
  <c r="W261" i="1" s="1"/>
  <c r="Q260" i="1"/>
  <c r="AC260" i="1" s="1"/>
  <c r="F260" i="1" l="1"/>
  <c r="V261" i="1" s="1"/>
  <c r="Z260" i="1"/>
  <c r="AA260" i="1"/>
  <c r="P261" i="1" l="1"/>
  <c r="AB261" i="1" s="1"/>
  <c r="S262" i="1" s="1"/>
  <c r="Q261" i="1"/>
  <c r="AC261" i="1" s="1"/>
  <c r="U262" i="1" s="1"/>
  <c r="W262" i="1" l="1"/>
  <c r="Z261" i="1"/>
  <c r="R262" i="1" s="1"/>
  <c r="F261" i="1"/>
  <c r="V262" i="1" s="1"/>
  <c r="AA261" i="1"/>
  <c r="T262" i="1" s="1"/>
  <c r="X262" i="1" l="1"/>
  <c r="M263" i="1" s="1"/>
  <c r="X263" i="1" s="1"/>
  <c r="M264" i="1" s="1"/>
  <c r="X264" i="1" s="1"/>
  <c r="M265" i="1" s="1"/>
  <c r="X265" i="1" s="1"/>
  <c r="M266" i="1" s="1"/>
  <c r="X266" i="1" s="1"/>
  <c r="M267" i="1" s="1"/>
  <c r="X267" i="1" s="1"/>
  <c r="M268" i="1" s="1"/>
  <c r="X268" i="1" s="1"/>
  <c r="M269" i="1" s="1"/>
  <c r="X269" i="1" s="1"/>
  <c r="M270" i="1" s="1"/>
  <c r="X270" i="1" s="1"/>
  <c r="M271" i="1" s="1"/>
  <c r="X271" i="1" s="1"/>
  <c r="M272" i="1" s="1"/>
  <c r="X272" i="1" s="1"/>
  <c r="M273" i="1" s="1"/>
  <c r="X273" i="1" s="1"/>
  <c r="M274" i="1" s="1"/>
  <c r="X274" i="1" s="1"/>
  <c r="M275" i="1" s="1"/>
  <c r="X275" i="1" s="1"/>
  <c r="M276" i="1" s="1"/>
  <c r="X276" i="1" s="1"/>
  <c r="M277" i="1" s="1"/>
  <c r="X277" i="1" s="1"/>
  <c r="M278" i="1" s="1"/>
  <c r="X278" i="1" s="1"/>
  <c r="M279" i="1" s="1"/>
  <c r="X279" i="1" s="1"/>
  <c r="M280" i="1" s="1"/>
  <c r="X280" i="1" s="1"/>
  <c r="M281" i="1" s="1"/>
  <c r="X281" i="1" s="1"/>
  <c r="M282" i="1" s="1"/>
  <c r="X282" i="1" s="1"/>
  <c r="M283" i="1" s="1"/>
  <c r="X283" i="1" s="1"/>
  <c r="M284" i="1" s="1"/>
  <c r="X284" i="1" s="1"/>
  <c r="M285" i="1" s="1"/>
  <c r="X285" i="1" s="1"/>
  <c r="M286" i="1" s="1"/>
  <c r="X286" i="1" s="1"/>
  <c r="M287" i="1" s="1"/>
  <c r="X287" i="1" s="1"/>
  <c r="M288" i="1" s="1"/>
  <c r="X288" i="1" s="1"/>
  <c r="M289" i="1" s="1"/>
  <c r="X289" i="1" s="1"/>
  <c r="M290" i="1" s="1"/>
  <c r="X290" i="1" s="1"/>
  <c r="M291" i="1" s="1"/>
  <c r="X291" i="1" s="1"/>
  <c r="M292" i="1" s="1"/>
  <c r="Q262" i="1"/>
  <c r="AA262" i="1" s="1"/>
  <c r="P262" i="1"/>
  <c r="AB262" i="1" s="1"/>
  <c r="W263" i="1" s="1"/>
  <c r="AC262" i="1" l="1"/>
  <c r="F262" i="1"/>
  <c r="V263" i="1" s="1"/>
  <c r="Z262" i="1"/>
  <c r="Q263" i="1" l="1"/>
  <c r="AC263" i="1" s="1"/>
  <c r="P263" i="1"/>
  <c r="Z263" i="1" s="1"/>
  <c r="AA263" i="1" l="1"/>
  <c r="F263" i="1"/>
  <c r="V264" i="1" s="1"/>
  <c r="AB263" i="1"/>
  <c r="W264" i="1" s="1"/>
  <c r="Q264" i="1" l="1"/>
  <c r="AC264" i="1" s="1"/>
  <c r="P264" i="1"/>
  <c r="AB264" i="1" s="1"/>
  <c r="W265" i="1" s="1"/>
  <c r="AA264" i="1" l="1"/>
  <c r="F264" i="1"/>
  <c r="V265" i="1" s="1"/>
  <c r="Z264" i="1"/>
  <c r="Q265" i="1" l="1"/>
  <c r="AA265" i="1" s="1"/>
  <c r="P265" i="1"/>
  <c r="Z265" i="1" s="1"/>
  <c r="AC265" i="1" l="1"/>
  <c r="AB265" i="1"/>
  <c r="W266" i="1" s="1"/>
  <c r="F265" i="1"/>
  <c r="V266" i="1" s="1"/>
  <c r="Q266" i="1" l="1"/>
  <c r="AC266" i="1" s="1"/>
  <c r="P266" i="1"/>
  <c r="Z266" i="1" s="1"/>
  <c r="AA266" i="1" l="1"/>
  <c r="AB266" i="1"/>
  <c r="W267" i="1" s="1"/>
  <c r="F266" i="1"/>
  <c r="V267" i="1" s="1"/>
  <c r="P267" i="1" l="1"/>
  <c r="AB267" i="1" s="1"/>
  <c r="W268" i="1" s="1"/>
  <c r="Q267" i="1"/>
  <c r="AC267" i="1" s="1"/>
  <c r="Z267" i="1" l="1"/>
  <c r="F267" i="1"/>
  <c r="V268" i="1" s="1"/>
  <c r="AA267" i="1"/>
  <c r="Q268" i="1" l="1"/>
  <c r="AA268" i="1" s="1"/>
  <c r="P268" i="1"/>
  <c r="F268" i="1" s="1"/>
  <c r="V269" i="1" s="1"/>
  <c r="AB268" i="1" l="1"/>
  <c r="W269" i="1" s="1"/>
  <c r="Z268" i="1"/>
  <c r="AC268" i="1"/>
  <c r="P269" i="1" l="1"/>
  <c r="Z269" i="1" s="1"/>
  <c r="Q269" i="1"/>
  <c r="AA269" i="1" s="1"/>
  <c r="F269" i="1" l="1"/>
  <c r="V270" i="1" s="1"/>
  <c r="AB269" i="1"/>
  <c r="W270" i="1" s="1"/>
  <c r="AC269" i="1"/>
  <c r="P270" i="1" l="1"/>
  <c r="Z270" i="1" s="1"/>
  <c r="Q270" i="1"/>
  <c r="AC270" i="1" s="1"/>
  <c r="AB270" i="1" l="1"/>
  <c r="W271" i="1" s="1"/>
  <c r="F270" i="1"/>
  <c r="V271" i="1" s="1"/>
  <c r="AA270" i="1"/>
  <c r="P271" i="1" l="1"/>
  <c r="AB271" i="1" s="1"/>
  <c r="W272" i="1" s="1"/>
  <c r="Q271" i="1"/>
  <c r="AC271" i="1" s="1"/>
  <c r="F271" i="1" l="1"/>
  <c r="V272" i="1" s="1"/>
  <c r="Z271" i="1"/>
  <c r="AA271" i="1"/>
  <c r="Q272" i="1" l="1"/>
  <c r="AA272" i="1" s="1"/>
  <c r="P272" i="1"/>
  <c r="Z272" i="1" s="1"/>
  <c r="AC272" i="1" l="1"/>
  <c r="F272" i="1"/>
  <c r="V273" i="1" s="1"/>
  <c r="AB272" i="1"/>
  <c r="P273" i="1" l="1"/>
  <c r="F273" i="1" s="1"/>
  <c r="V274" i="1" s="1"/>
  <c r="W273" i="1"/>
  <c r="Q273" i="1"/>
  <c r="AA273" i="1" s="1"/>
  <c r="Z273" i="1" l="1"/>
  <c r="AB273" i="1"/>
  <c r="W274" i="1" s="1"/>
  <c r="AC273" i="1"/>
  <c r="Q274" i="1" l="1"/>
  <c r="AA274" i="1" s="1"/>
  <c r="P274" i="1"/>
  <c r="F274" i="1" s="1"/>
  <c r="V275" i="1" s="1"/>
  <c r="AC274" i="1" l="1"/>
  <c r="AB274" i="1"/>
  <c r="W275" i="1" s="1"/>
  <c r="Z274" i="1"/>
  <c r="Q275" i="1" l="1"/>
  <c r="AC275" i="1" s="1"/>
  <c r="P275" i="1"/>
  <c r="Z275" i="1" s="1"/>
  <c r="AA275" i="1" l="1"/>
  <c r="F275" i="1"/>
  <c r="V276" i="1" s="1"/>
  <c r="AB275" i="1"/>
  <c r="W276" i="1" s="1"/>
  <c r="P276" i="1" l="1"/>
  <c r="AB276" i="1" s="1"/>
  <c r="W277" i="1" s="1"/>
  <c r="Q276" i="1"/>
  <c r="AC276" i="1" s="1"/>
  <c r="F276" i="1" l="1"/>
  <c r="V277" i="1" s="1"/>
  <c r="Z276" i="1"/>
  <c r="AA276" i="1"/>
  <c r="P277" i="1" l="1"/>
  <c r="AB277" i="1" s="1"/>
  <c r="W278" i="1" s="1"/>
  <c r="Q277" i="1"/>
  <c r="AC277" i="1" s="1"/>
  <c r="F277" i="1" l="1"/>
  <c r="V278" i="1" s="1"/>
  <c r="Z277" i="1"/>
  <c r="AA277" i="1"/>
  <c r="P278" i="1" l="1"/>
  <c r="AB278" i="1" s="1"/>
  <c r="W279" i="1" s="1"/>
  <c r="Q278" i="1"/>
  <c r="AC278" i="1" s="1"/>
  <c r="F278" i="1" l="1"/>
  <c r="V279" i="1" s="1"/>
  <c r="Z278" i="1"/>
  <c r="AA278" i="1"/>
  <c r="Q279" i="1" l="1"/>
  <c r="AC279" i="1" s="1"/>
  <c r="P279" i="1"/>
  <c r="F279" i="1" s="1"/>
  <c r="V280" i="1" s="1"/>
  <c r="AA279" i="1" l="1"/>
  <c r="AB279" i="1"/>
  <c r="W280" i="1" s="1"/>
  <c r="Z279" i="1"/>
  <c r="P280" i="1" l="1"/>
  <c r="F280" i="1" s="1"/>
  <c r="V281" i="1" s="1"/>
  <c r="Q280" i="1"/>
  <c r="AC280" i="1" s="1"/>
  <c r="AA280" i="1" l="1"/>
  <c r="Z280" i="1"/>
  <c r="AB280" i="1"/>
  <c r="W281" i="1" s="1"/>
  <c r="Q281" i="1" l="1"/>
  <c r="AC281" i="1" s="1"/>
  <c r="P281" i="1"/>
  <c r="AB281" i="1" s="1"/>
  <c r="W282" i="1" s="1"/>
  <c r="F281" i="1" l="1"/>
  <c r="V282" i="1" s="1"/>
  <c r="AA281" i="1"/>
  <c r="Z281" i="1"/>
  <c r="Q282" i="1" l="1"/>
  <c r="AC282" i="1" s="1"/>
  <c r="P282" i="1"/>
  <c r="Z282" i="1" s="1"/>
  <c r="AA282" i="1" l="1"/>
  <c r="F282" i="1"/>
  <c r="V283" i="1" s="1"/>
  <c r="AB282" i="1"/>
  <c r="W283" i="1" s="1"/>
  <c r="P283" i="1" l="1"/>
  <c r="AB283" i="1" s="1"/>
  <c r="W284" i="1" s="1"/>
  <c r="Q283" i="1"/>
  <c r="AA283" i="1" s="1"/>
  <c r="Z283" i="1" l="1"/>
  <c r="F283" i="1"/>
  <c r="V284" i="1" s="1"/>
  <c r="AC283" i="1"/>
  <c r="P284" i="1" l="1"/>
  <c r="AB284" i="1" s="1"/>
  <c r="W285" i="1" s="1"/>
  <c r="Q284" i="1"/>
  <c r="AC284" i="1" s="1"/>
  <c r="F284" i="1" l="1"/>
  <c r="V285" i="1" s="1"/>
  <c r="Z284" i="1"/>
  <c r="AA284" i="1"/>
  <c r="P285" i="1" l="1"/>
  <c r="F285" i="1" s="1"/>
  <c r="V286" i="1" s="1"/>
  <c r="Q285" i="1"/>
  <c r="AC285" i="1" s="1"/>
  <c r="AB285" i="1" l="1"/>
  <c r="W286" i="1" s="1"/>
  <c r="Z285" i="1"/>
  <c r="AA285" i="1"/>
  <c r="Q286" i="1" l="1"/>
  <c r="AC286" i="1" s="1"/>
  <c r="P286" i="1"/>
  <c r="AB286" i="1" s="1"/>
  <c r="W287" i="1" s="1"/>
  <c r="AA286" i="1" l="1"/>
  <c r="Z286" i="1"/>
  <c r="F286" i="1"/>
  <c r="V287" i="1" s="1"/>
  <c r="P287" i="1" l="1"/>
  <c r="AB287" i="1" s="1"/>
  <c r="W288" i="1" s="1"/>
  <c r="Q287" i="1"/>
  <c r="AC287" i="1" s="1"/>
  <c r="Z287" i="1" l="1"/>
  <c r="F287" i="1"/>
  <c r="V288" i="1" s="1"/>
  <c r="AA287" i="1"/>
  <c r="P288" i="1" l="1"/>
  <c r="F288" i="1" s="1"/>
  <c r="V289" i="1" s="1"/>
  <c r="Q288" i="1"/>
  <c r="AA288" i="1" s="1"/>
  <c r="Z288" i="1" l="1"/>
  <c r="AB288" i="1"/>
  <c r="W289" i="1" s="1"/>
  <c r="AC288" i="1"/>
  <c r="Q289" i="1" l="1"/>
  <c r="AA289" i="1" s="1"/>
  <c r="P289" i="1"/>
  <c r="AB289" i="1" s="1"/>
  <c r="W290" i="1" s="1"/>
  <c r="AC289" i="1" l="1"/>
  <c r="F289" i="1"/>
  <c r="V290" i="1" s="1"/>
  <c r="Z289" i="1"/>
  <c r="P290" i="1" l="1"/>
  <c r="Z290" i="1" s="1"/>
  <c r="Q290" i="1"/>
  <c r="AC290" i="1" s="1"/>
  <c r="AB290" i="1" l="1"/>
  <c r="W291" i="1" s="1"/>
  <c r="F290" i="1"/>
  <c r="V291" i="1" s="1"/>
  <c r="AA290" i="1"/>
  <c r="Q291" i="1" l="1"/>
  <c r="AC291" i="1" s="1"/>
  <c r="U292" i="1" s="1"/>
  <c r="P291" i="1"/>
  <c r="F291" i="1" s="1"/>
  <c r="V292" i="1" s="1"/>
  <c r="AA291" i="1" l="1"/>
  <c r="T292" i="1" s="1"/>
  <c r="Z291" i="1"/>
  <c r="R292" i="1" s="1"/>
  <c r="AB291" i="1"/>
  <c r="X292" i="1" l="1"/>
  <c r="M293" i="1" s="1"/>
  <c r="X293" i="1" s="1"/>
  <c r="M294" i="1" s="1"/>
  <c r="X294" i="1" s="1"/>
  <c r="M295" i="1" s="1"/>
  <c r="X295" i="1" s="1"/>
  <c r="M296" i="1" s="1"/>
  <c r="X296" i="1" s="1"/>
  <c r="M297" i="1" s="1"/>
  <c r="X297" i="1" s="1"/>
  <c r="M298" i="1" s="1"/>
  <c r="X298" i="1" s="1"/>
  <c r="M299" i="1" s="1"/>
  <c r="X299" i="1" s="1"/>
  <c r="M300" i="1" s="1"/>
  <c r="X300" i="1" s="1"/>
  <c r="M301" i="1" s="1"/>
  <c r="X301" i="1" s="1"/>
  <c r="M302" i="1" s="1"/>
  <c r="X302" i="1" s="1"/>
  <c r="M303" i="1" s="1"/>
  <c r="X303" i="1" s="1"/>
  <c r="M304" i="1" s="1"/>
  <c r="X304" i="1" s="1"/>
  <c r="M305" i="1" s="1"/>
  <c r="X305" i="1" s="1"/>
  <c r="M306" i="1" s="1"/>
  <c r="X306" i="1" s="1"/>
  <c r="M307" i="1" s="1"/>
  <c r="X307" i="1" s="1"/>
  <c r="M308" i="1" s="1"/>
  <c r="X308" i="1" s="1"/>
  <c r="M309" i="1" s="1"/>
  <c r="X309" i="1" s="1"/>
  <c r="M310" i="1" s="1"/>
  <c r="X310" i="1" s="1"/>
  <c r="M311" i="1" s="1"/>
  <c r="X311" i="1" s="1"/>
  <c r="M312" i="1" s="1"/>
  <c r="X312" i="1" s="1"/>
  <c r="M313" i="1" s="1"/>
  <c r="X313" i="1" s="1"/>
  <c r="M314" i="1" s="1"/>
  <c r="X314" i="1" s="1"/>
  <c r="M315" i="1" s="1"/>
  <c r="X315" i="1" s="1"/>
  <c r="M316" i="1" s="1"/>
  <c r="X316" i="1" s="1"/>
  <c r="M317" i="1" s="1"/>
  <c r="X317" i="1" s="1"/>
  <c r="M318" i="1" s="1"/>
  <c r="X318" i="1" s="1"/>
  <c r="M319" i="1" s="1"/>
  <c r="X319" i="1" s="1"/>
  <c r="M320" i="1" s="1"/>
  <c r="X320" i="1" s="1"/>
  <c r="M321" i="1" s="1"/>
  <c r="X321" i="1" s="1"/>
  <c r="M322" i="1" s="1"/>
  <c r="X322" i="1" s="1"/>
  <c r="M323" i="1" s="1"/>
  <c r="P292" i="1"/>
  <c r="F292" i="1" s="1"/>
  <c r="V293" i="1" s="1"/>
  <c r="Q292" i="1"/>
  <c r="AA292" i="1" s="1"/>
  <c r="W292" i="1"/>
  <c r="S292" i="1"/>
  <c r="AB292" i="1" l="1"/>
  <c r="W293" i="1" s="1"/>
  <c r="Z292" i="1"/>
  <c r="AC292" i="1"/>
  <c r="Q293" i="1" l="1"/>
  <c r="AC293" i="1" s="1"/>
  <c r="P293" i="1"/>
  <c r="F293" i="1" s="1"/>
  <c r="V294" i="1" s="1"/>
  <c r="AA293" i="1" l="1"/>
  <c r="Z293" i="1"/>
  <c r="AB293" i="1"/>
  <c r="W294" i="1" s="1"/>
  <c r="Q294" i="1" l="1"/>
  <c r="AC294" i="1" s="1"/>
  <c r="P294" i="1"/>
  <c r="F294" i="1" s="1"/>
  <c r="V295" i="1" s="1"/>
  <c r="AB294" i="1" l="1"/>
  <c r="W295" i="1" s="1"/>
  <c r="AA294" i="1"/>
  <c r="Z294" i="1"/>
  <c r="P295" i="1" l="1"/>
  <c r="AB295" i="1" s="1"/>
  <c r="W296" i="1" s="1"/>
  <c r="Q295" i="1"/>
  <c r="AA295" i="1" s="1"/>
  <c r="Z295" i="1" l="1"/>
  <c r="F295" i="1"/>
  <c r="V296" i="1" s="1"/>
  <c r="AC295" i="1"/>
  <c r="Q296" i="1" l="1"/>
  <c r="AC296" i="1" s="1"/>
  <c r="P296" i="1"/>
  <c r="AB296" i="1" s="1"/>
  <c r="W297" i="1" s="1"/>
  <c r="AA296" i="1" l="1"/>
  <c r="Z296" i="1"/>
  <c r="F296" i="1"/>
  <c r="V297" i="1" s="1"/>
  <c r="Q297" i="1" l="1"/>
  <c r="AC297" i="1" s="1"/>
  <c r="P297" i="1"/>
  <c r="AB297" i="1" s="1"/>
  <c r="W298" i="1" s="1"/>
  <c r="AA297" i="1" l="1"/>
  <c r="F297" i="1"/>
  <c r="V298" i="1" s="1"/>
  <c r="Z297" i="1"/>
  <c r="P298" i="1" l="1"/>
  <c r="AB298" i="1" s="1"/>
  <c r="W299" i="1" s="1"/>
  <c r="Q298" i="1"/>
  <c r="AC298" i="1" s="1"/>
  <c r="F298" i="1" l="1"/>
  <c r="V299" i="1" s="1"/>
  <c r="Z298" i="1"/>
  <c r="AA298" i="1"/>
  <c r="P299" i="1" l="1"/>
  <c r="AB299" i="1" s="1"/>
  <c r="W300" i="1" s="1"/>
  <c r="Q299" i="1"/>
  <c r="AA299" i="1" s="1"/>
  <c r="F299" i="1" l="1"/>
  <c r="V300" i="1" s="1"/>
  <c r="Z299" i="1"/>
  <c r="AC299" i="1"/>
  <c r="Q300" i="1" l="1"/>
  <c r="AA300" i="1" s="1"/>
  <c r="P300" i="1"/>
  <c r="F300" i="1" s="1"/>
  <c r="V301" i="1" s="1"/>
  <c r="AC300" i="1" l="1"/>
  <c r="AB300" i="1"/>
  <c r="W301" i="1" s="1"/>
  <c r="Z300" i="1"/>
  <c r="P301" i="1" l="1"/>
  <c r="Z301" i="1" s="1"/>
  <c r="Q301" i="1"/>
  <c r="AA301" i="1" s="1"/>
  <c r="F301" i="1" l="1"/>
  <c r="V302" i="1" s="1"/>
  <c r="AB301" i="1"/>
  <c r="W302" i="1" s="1"/>
  <c r="AC301" i="1"/>
  <c r="P302" i="1" l="1"/>
  <c r="AB302" i="1" s="1"/>
  <c r="W303" i="1" s="1"/>
  <c r="Q302" i="1"/>
  <c r="AC302" i="1" s="1"/>
  <c r="F302" i="1" l="1"/>
  <c r="V303" i="1" s="1"/>
  <c r="Z302" i="1"/>
  <c r="AA302" i="1"/>
  <c r="P303" i="1" l="1"/>
  <c r="Z303" i="1" s="1"/>
  <c r="Q303" i="1"/>
  <c r="AA303" i="1" s="1"/>
  <c r="F303" i="1" l="1"/>
  <c r="V304" i="1" s="1"/>
  <c r="AB303" i="1"/>
  <c r="W304" i="1" s="1"/>
  <c r="AC303" i="1"/>
  <c r="Q304" i="1" l="1"/>
  <c r="AC304" i="1" s="1"/>
  <c r="P304" i="1"/>
  <c r="AB304" i="1" s="1"/>
  <c r="W305" i="1" s="1"/>
  <c r="AA304" i="1" l="1"/>
  <c r="Z304" i="1"/>
  <c r="F304" i="1"/>
  <c r="V305" i="1" s="1"/>
  <c r="P305" i="1" l="1"/>
  <c r="Z305" i="1" s="1"/>
  <c r="Q305" i="1"/>
  <c r="AC305" i="1" s="1"/>
  <c r="AB305" i="1" l="1"/>
  <c r="W306" i="1" s="1"/>
  <c r="F305" i="1"/>
  <c r="V306" i="1" s="1"/>
  <c r="AA305" i="1"/>
  <c r="P306" i="1" l="1"/>
  <c r="F306" i="1" s="1"/>
  <c r="V307" i="1" s="1"/>
  <c r="Q306" i="1"/>
  <c r="AA306" i="1" s="1"/>
  <c r="AB306" i="1" l="1"/>
  <c r="W307" i="1" s="1"/>
  <c r="Z306" i="1"/>
  <c r="AC306" i="1"/>
  <c r="P307" i="1" l="1"/>
  <c r="AB307" i="1" s="1"/>
  <c r="W308" i="1" s="1"/>
  <c r="Q307" i="1"/>
  <c r="AC307" i="1" s="1"/>
  <c r="F307" i="1" l="1"/>
  <c r="V308" i="1" s="1"/>
  <c r="Z307" i="1"/>
  <c r="AA307" i="1"/>
  <c r="Q308" i="1" l="1"/>
  <c r="AC308" i="1" s="1"/>
  <c r="P308" i="1"/>
  <c r="AB308" i="1" s="1"/>
  <c r="W309" i="1" s="1"/>
  <c r="AA308" i="1" l="1"/>
  <c r="Z308" i="1"/>
  <c r="F308" i="1"/>
  <c r="V309" i="1" s="1"/>
  <c r="Q309" i="1" l="1"/>
  <c r="AC309" i="1" s="1"/>
  <c r="P309" i="1"/>
  <c r="AB309" i="1" s="1"/>
  <c r="W310" i="1" s="1"/>
  <c r="AA309" i="1" l="1"/>
  <c r="Z309" i="1"/>
  <c r="F309" i="1"/>
  <c r="V310" i="1" s="1"/>
  <c r="P310" i="1" l="1"/>
  <c r="AB310" i="1" s="1"/>
  <c r="W311" i="1" s="1"/>
  <c r="Q310" i="1"/>
  <c r="AC310" i="1" s="1"/>
  <c r="F310" i="1" l="1"/>
  <c r="V311" i="1" s="1"/>
  <c r="Z310" i="1"/>
  <c r="AA310" i="1"/>
  <c r="P311" i="1" l="1"/>
  <c r="F311" i="1" s="1"/>
  <c r="V312" i="1" s="1"/>
  <c r="Q311" i="1"/>
  <c r="AC311" i="1" s="1"/>
  <c r="Z311" i="1" l="1"/>
  <c r="AB311" i="1"/>
  <c r="W312" i="1" s="1"/>
  <c r="AA311" i="1"/>
  <c r="Q312" i="1" l="1"/>
  <c r="AC312" i="1" s="1"/>
  <c r="P312" i="1"/>
  <c r="AB312" i="1" s="1"/>
  <c r="W313" i="1" s="1"/>
  <c r="AA312" i="1" l="1"/>
  <c r="F312" i="1"/>
  <c r="V313" i="1" s="1"/>
  <c r="Z312" i="1"/>
  <c r="P313" i="1" l="1"/>
  <c r="F313" i="1" s="1"/>
  <c r="V314" i="1" s="1"/>
  <c r="Q313" i="1"/>
  <c r="AC313" i="1" s="1"/>
  <c r="Z313" i="1" l="1"/>
  <c r="AB313" i="1"/>
  <c r="W314" i="1" s="1"/>
  <c r="AA313" i="1"/>
  <c r="Q314" i="1" l="1"/>
  <c r="AC314" i="1" s="1"/>
  <c r="P314" i="1"/>
  <c r="Z314" i="1" s="1"/>
  <c r="AA314" i="1" l="1"/>
  <c r="F314" i="1"/>
  <c r="V315" i="1" s="1"/>
  <c r="AB314" i="1"/>
  <c r="W315" i="1" s="1"/>
  <c r="P315" i="1" l="1"/>
  <c r="Z315" i="1" s="1"/>
  <c r="Q315" i="1"/>
  <c r="AA315" i="1" s="1"/>
  <c r="AB315" i="1" l="1"/>
  <c r="W316" i="1" s="1"/>
  <c r="F315" i="1"/>
  <c r="V316" i="1" s="1"/>
  <c r="AC315" i="1"/>
  <c r="P316" i="1" l="1"/>
  <c r="F316" i="1" s="1"/>
  <c r="V317" i="1" s="1"/>
  <c r="Q316" i="1"/>
  <c r="AA316" i="1" s="1"/>
  <c r="Z316" i="1" l="1"/>
  <c r="AB316" i="1"/>
  <c r="W317" i="1" s="1"/>
  <c r="AC316" i="1"/>
  <c r="P317" i="1" l="1"/>
  <c r="AB317" i="1" s="1"/>
  <c r="W318" i="1" s="1"/>
  <c r="Q317" i="1"/>
  <c r="AC317" i="1" s="1"/>
  <c r="F317" i="1" l="1"/>
  <c r="V318" i="1" s="1"/>
  <c r="Z317" i="1"/>
  <c r="AA317" i="1"/>
  <c r="P318" i="1" l="1"/>
  <c r="F318" i="1" s="1"/>
  <c r="V319" i="1" s="1"/>
  <c r="Q318" i="1"/>
  <c r="AA318" i="1" s="1"/>
  <c r="Z318" i="1" l="1"/>
  <c r="AB318" i="1"/>
  <c r="W319" i="1" s="1"/>
  <c r="AC318" i="1"/>
  <c r="P319" i="1" l="1"/>
  <c r="Z319" i="1" s="1"/>
  <c r="Q319" i="1"/>
  <c r="AC319" i="1" s="1"/>
  <c r="F319" i="1" l="1"/>
  <c r="V320" i="1" s="1"/>
  <c r="AB319" i="1"/>
  <c r="W320" i="1" s="1"/>
  <c r="AA319" i="1"/>
  <c r="P320" i="1" l="1"/>
  <c r="F320" i="1" s="1"/>
  <c r="V321" i="1" s="1"/>
  <c r="Q320" i="1"/>
  <c r="AC320" i="1" s="1"/>
  <c r="AB320" i="1" l="1"/>
  <c r="W321" i="1" s="1"/>
  <c r="Z320" i="1"/>
  <c r="AA320" i="1"/>
  <c r="Q321" i="1" l="1"/>
  <c r="AC321" i="1" s="1"/>
  <c r="P321" i="1"/>
  <c r="Z321" i="1" s="1"/>
  <c r="AA321" i="1" l="1"/>
  <c r="F321" i="1"/>
  <c r="V322" i="1" s="1"/>
  <c r="AB321" i="1"/>
  <c r="W322" i="1" s="1"/>
  <c r="Q322" i="1" l="1"/>
  <c r="AA322" i="1" s="1"/>
  <c r="T323" i="1" s="1"/>
  <c r="P322" i="1"/>
  <c r="AB322" i="1" s="1"/>
  <c r="S323" i="1" s="1"/>
  <c r="AC322" i="1" l="1"/>
  <c r="U323" i="1" s="1"/>
  <c r="W323" i="1"/>
  <c r="F322" i="1"/>
  <c r="V323" i="1" s="1"/>
  <c r="Z322" i="1"/>
  <c r="R323" i="1" s="1"/>
  <c r="X323" i="1" s="1"/>
  <c r="M324" i="1" s="1"/>
  <c r="X324" i="1" s="1"/>
  <c r="M325" i="1" s="1"/>
  <c r="X325" i="1" s="1"/>
  <c r="M326" i="1" s="1"/>
  <c r="X326" i="1" s="1"/>
  <c r="M327" i="1" s="1"/>
  <c r="X327" i="1" s="1"/>
  <c r="M328" i="1" s="1"/>
  <c r="X328" i="1" s="1"/>
  <c r="M329" i="1" s="1"/>
  <c r="X329" i="1" s="1"/>
  <c r="M330" i="1" s="1"/>
  <c r="X330" i="1" s="1"/>
  <c r="M331" i="1" s="1"/>
  <c r="X331" i="1" s="1"/>
  <c r="M332" i="1" s="1"/>
  <c r="X332" i="1" s="1"/>
  <c r="M333" i="1" s="1"/>
  <c r="X333" i="1" s="1"/>
  <c r="M334" i="1" s="1"/>
  <c r="X334" i="1" s="1"/>
  <c r="M335" i="1" s="1"/>
  <c r="X335" i="1" s="1"/>
  <c r="M336" i="1" s="1"/>
  <c r="X336" i="1" s="1"/>
  <c r="M337" i="1" s="1"/>
  <c r="X337" i="1" s="1"/>
  <c r="M338" i="1" s="1"/>
  <c r="X338" i="1" s="1"/>
  <c r="M339" i="1" s="1"/>
  <c r="X339" i="1" s="1"/>
  <c r="M340" i="1" s="1"/>
  <c r="X340" i="1" s="1"/>
  <c r="M341" i="1" s="1"/>
  <c r="X341" i="1" s="1"/>
  <c r="M342" i="1" s="1"/>
  <c r="X342" i="1" s="1"/>
  <c r="M343" i="1" s="1"/>
  <c r="X343" i="1" s="1"/>
  <c r="M344" i="1" s="1"/>
  <c r="X344" i="1" s="1"/>
  <c r="M345" i="1" s="1"/>
  <c r="X345" i="1" s="1"/>
  <c r="M346" i="1" s="1"/>
  <c r="X346" i="1" s="1"/>
  <c r="M347" i="1" s="1"/>
  <c r="X347" i="1" s="1"/>
  <c r="M348" i="1" s="1"/>
  <c r="X348" i="1" s="1"/>
  <c r="M349" i="1" s="1"/>
  <c r="X349" i="1" s="1"/>
  <c r="M350" i="1" s="1"/>
  <c r="X350" i="1" s="1"/>
  <c r="M351" i="1" s="1"/>
  <c r="X351" i="1" s="1"/>
  <c r="M352" i="1" s="1"/>
  <c r="X352" i="1" s="1"/>
  <c r="M353" i="1" s="1"/>
  <c r="Q323" i="1" l="1"/>
  <c r="AA323" i="1" s="1"/>
  <c r="P323" i="1"/>
  <c r="Z323" i="1" s="1"/>
  <c r="AC323" i="1" l="1"/>
  <c r="AB323" i="1"/>
  <c r="W324" i="1" s="1"/>
  <c r="F323" i="1"/>
  <c r="V324" i="1" s="1"/>
  <c r="Q324" i="1" l="1"/>
  <c r="AC324" i="1" s="1"/>
  <c r="P324" i="1"/>
  <c r="F324" i="1" s="1"/>
  <c r="V325" i="1" s="1"/>
  <c r="AA324" i="1" l="1"/>
  <c r="Z324" i="1"/>
  <c r="AB324" i="1"/>
  <c r="W325" i="1" s="1"/>
  <c r="P325" i="1" l="1"/>
  <c r="AB325" i="1" s="1"/>
  <c r="W326" i="1" s="1"/>
  <c r="Q325" i="1"/>
  <c r="AC325" i="1" s="1"/>
  <c r="Z325" i="1" l="1"/>
  <c r="F325" i="1"/>
  <c r="V326" i="1" s="1"/>
  <c r="AA325" i="1"/>
  <c r="P326" i="1" l="1"/>
  <c r="Z326" i="1" s="1"/>
  <c r="Q326" i="1"/>
  <c r="AC326" i="1" s="1"/>
  <c r="F326" i="1" l="1"/>
  <c r="V327" i="1" s="1"/>
  <c r="AB326" i="1"/>
  <c r="W327" i="1" s="1"/>
  <c r="AA326" i="1"/>
  <c r="P327" i="1" l="1"/>
  <c r="F327" i="1" s="1"/>
  <c r="V328" i="1" s="1"/>
  <c r="Q327" i="1"/>
  <c r="AC327" i="1" s="1"/>
  <c r="Z327" i="1" l="1"/>
  <c r="AB327" i="1"/>
  <c r="W328" i="1" s="1"/>
  <c r="AA327" i="1"/>
  <c r="P328" i="1" l="1"/>
  <c r="F328" i="1" s="1"/>
  <c r="V329" i="1" s="1"/>
  <c r="Q328" i="1"/>
  <c r="AC328" i="1" s="1"/>
  <c r="Z328" i="1" l="1"/>
  <c r="AA328" i="1"/>
  <c r="AB328" i="1"/>
  <c r="W329" i="1" s="1"/>
  <c r="P329" i="1" l="1"/>
  <c r="F329" i="1" s="1"/>
  <c r="V330" i="1" s="1"/>
  <c r="Q329" i="1"/>
  <c r="AC329" i="1" s="1"/>
  <c r="AA329" i="1" l="1"/>
  <c r="Z329" i="1"/>
  <c r="AB329" i="1"/>
  <c r="W330" i="1" s="1"/>
  <c r="P330" i="1" l="1"/>
  <c r="F330" i="1" s="1"/>
  <c r="V331" i="1" s="1"/>
  <c r="Q330" i="1"/>
  <c r="AA330" i="1" s="1"/>
  <c r="Z330" i="1" l="1"/>
  <c r="AB330" i="1"/>
  <c r="W331" i="1" s="1"/>
  <c r="AC330" i="1"/>
  <c r="P331" i="1" l="1"/>
  <c r="F331" i="1" s="1"/>
  <c r="V332" i="1" s="1"/>
  <c r="Q331" i="1"/>
  <c r="AA331" i="1" s="1"/>
  <c r="AB331" i="1" l="1"/>
  <c r="W332" i="1" s="1"/>
  <c r="Z331" i="1"/>
  <c r="AC331" i="1"/>
  <c r="P332" i="1" l="1"/>
  <c r="F332" i="1" s="1"/>
  <c r="V333" i="1" s="1"/>
  <c r="Q332" i="1"/>
  <c r="AA332" i="1" s="1"/>
  <c r="Z332" i="1" l="1"/>
  <c r="AB332" i="1"/>
  <c r="W333" i="1" s="1"/>
  <c r="AC332" i="1"/>
  <c r="P333" i="1" l="1"/>
  <c r="AB333" i="1" s="1"/>
  <c r="W334" i="1" s="1"/>
  <c r="Q333" i="1"/>
  <c r="AA333" i="1" s="1"/>
  <c r="Z333" i="1" l="1"/>
  <c r="F333" i="1"/>
  <c r="V334" i="1" s="1"/>
  <c r="AC333" i="1"/>
  <c r="Q334" i="1" l="1"/>
  <c r="AA334" i="1" s="1"/>
  <c r="P334" i="1"/>
  <c r="Z334" i="1" s="1"/>
  <c r="AC334" i="1" l="1"/>
  <c r="AB334" i="1"/>
  <c r="W335" i="1" s="1"/>
  <c r="F334" i="1"/>
  <c r="V335" i="1" s="1"/>
  <c r="P335" i="1" l="1"/>
  <c r="F335" i="1" s="1"/>
  <c r="V336" i="1" s="1"/>
  <c r="Q335" i="1"/>
  <c r="AC335" i="1" s="1"/>
  <c r="Z335" i="1" l="1"/>
  <c r="AA335" i="1"/>
  <c r="AB335" i="1"/>
  <c r="W336" i="1" s="1"/>
  <c r="P336" i="1" l="1"/>
  <c r="F336" i="1" s="1"/>
  <c r="V337" i="1" s="1"/>
  <c r="Q336" i="1"/>
  <c r="AC336" i="1" s="1"/>
  <c r="AA336" i="1" l="1"/>
  <c r="Z336" i="1"/>
  <c r="AB336" i="1"/>
  <c r="W337" i="1" s="1"/>
  <c r="P337" i="1" l="1"/>
  <c r="AB337" i="1" s="1"/>
  <c r="W338" i="1" s="1"/>
  <c r="Q337" i="1"/>
  <c r="AC337" i="1" s="1"/>
  <c r="Z337" i="1" l="1"/>
  <c r="F337" i="1"/>
  <c r="V338" i="1" s="1"/>
  <c r="AA337" i="1"/>
  <c r="P338" i="1" l="1"/>
  <c r="AB338" i="1" s="1"/>
  <c r="W339" i="1" s="1"/>
  <c r="Q338" i="1"/>
  <c r="AC338" i="1" s="1"/>
  <c r="F338" i="1" l="1"/>
  <c r="V339" i="1" s="1"/>
  <c r="Z338" i="1"/>
  <c r="AA338" i="1"/>
  <c r="Q339" i="1" l="1"/>
  <c r="AC339" i="1" s="1"/>
  <c r="P339" i="1"/>
  <c r="Z339" i="1" s="1"/>
  <c r="AA339" i="1"/>
  <c r="F339" i="1" l="1"/>
  <c r="V340" i="1" s="1"/>
  <c r="AB339" i="1"/>
  <c r="W340" i="1" s="1"/>
  <c r="Q340" i="1" l="1"/>
  <c r="AC340" i="1" s="1"/>
  <c r="P340" i="1"/>
  <c r="F340" i="1" s="1"/>
  <c r="V341" i="1" s="1"/>
  <c r="AA340" i="1" l="1"/>
  <c r="Z340" i="1"/>
  <c r="AB340" i="1"/>
  <c r="W341" i="1" s="1"/>
  <c r="Q341" i="1" l="1"/>
  <c r="AA341" i="1" s="1"/>
  <c r="P341" i="1"/>
  <c r="F341" i="1" s="1"/>
  <c r="V342" i="1" s="1"/>
  <c r="Z341" i="1" l="1"/>
  <c r="AC341" i="1"/>
  <c r="AB341" i="1"/>
  <c r="W342" i="1" s="1"/>
  <c r="Q342" i="1" l="1"/>
  <c r="AA342" i="1" s="1"/>
  <c r="P342" i="1"/>
  <c r="F342" i="1" s="1"/>
  <c r="V343" i="1" s="1"/>
  <c r="AC342" i="1" l="1"/>
  <c r="Z342" i="1"/>
  <c r="AB342" i="1"/>
  <c r="W343" i="1" s="1"/>
  <c r="P343" i="1" l="1"/>
  <c r="Z343" i="1" s="1"/>
  <c r="Q343" i="1"/>
  <c r="AA343" i="1" s="1"/>
  <c r="AB343" i="1" l="1"/>
  <c r="W344" i="1" s="1"/>
  <c r="F343" i="1"/>
  <c r="V344" i="1" s="1"/>
  <c r="AC343" i="1"/>
  <c r="Q344" i="1" l="1"/>
  <c r="AA344" i="1" s="1"/>
  <c r="P344" i="1"/>
  <c r="F344" i="1" s="1"/>
  <c r="V345" i="1" s="1"/>
  <c r="AC344" i="1" l="1"/>
  <c r="Z344" i="1"/>
  <c r="AB344" i="1"/>
  <c r="W345" i="1" s="1"/>
  <c r="P345" i="1" l="1"/>
  <c r="F345" i="1" s="1"/>
  <c r="V346" i="1" s="1"/>
  <c r="Q345" i="1"/>
  <c r="AA345" i="1" s="1"/>
  <c r="Z345" i="1" l="1"/>
  <c r="AB345" i="1"/>
  <c r="W346" i="1" s="1"/>
  <c r="AC345" i="1"/>
  <c r="P346" i="1" l="1"/>
  <c r="F346" i="1" s="1"/>
  <c r="V347" i="1" s="1"/>
  <c r="Q346" i="1"/>
  <c r="AC346" i="1" s="1"/>
  <c r="AA346" i="1" l="1"/>
  <c r="Z346" i="1"/>
  <c r="AB346" i="1"/>
  <c r="W347" i="1" s="1"/>
  <c r="P347" i="1" l="1"/>
  <c r="F347" i="1" s="1"/>
  <c r="V348" i="1" s="1"/>
  <c r="Q347" i="1"/>
  <c r="AA347" i="1" s="1"/>
  <c r="Z347" i="1" l="1"/>
  <c r="AB347" i="1"/>
  <c r="W348" i="1" s="1"/>
  <c r="AC347" i="1"/>
  <c r="Q348" i="1" l="1"/>
  <c r="AC348" i="1" s="1"/>
  <c r="P348" i="1"/>
  <c r="F348" i="1" s="1"/>
  <c r="V349" i="1" s="1"/>
  <c r="AA348" i="1" l="1"/>
  <c r="AB348" i="1"/>
  <c r="W349" i="1" s="1"/>
  <c r="Z348" i="1"/>
  <c r="Q349" i="1" l="1"/>
  <c r="AC349" i="1" s="1"/>
  <c r="P349" i="1"/>
  <c r="Z349" i="1" s="1"/>
  <c r="AA349" i="1" l="1"/>
  <c r="AB349" i="1"/>
  <c r="W350" i="1" s="1"/>
  <c r="F349" i="1"/>
  <c r="V350" i="1" s="1"/>
  <c r="P350" i="1" l="1"/>
  <c r="F350" i="1" s="1"/>
  <c r="V351" i="1" s="1"/>
  <c r="Q350" i="1"/>
  <c r="AA350" i="1" s="1"/>
  <c r="Z350" i="1"/>
  <c r="AB350" i="1"/>
  <c r="W351" i="1" s="1"/>
  <c r="AC350" i="1" l="1"/>
  <c r="P351" i="1" s="1"/>
  <c r="AB351" i="1" s="1"/>
  <c r="W352" i="1" s="1"/>
  <c r="Q351" i="1" l="1"/>
  <c r="AC351" i="1" s="1"/>
  <c r="F351" i="1"/>
  <c r="V352" i="1" s="1"/>
  <c r="Z351" i="1"/>
  <c r="AA351" i="1" l="1"/>
  <c r="P352" i="1"/>
  <c r="AB352" i="1" s="1"/>
  <c r="W353" i="1" s="1"/>
  <c r="Q352" i="1"/>
  <c r="AA352" i="1" s="1"/>
  <c r="T353" i="1" s="1"/>
  <c r="S353" i="1" l="1"/>
  <c r="Z352" i="1"/>
  <c r="R353" i="1" s="1"/>
  <c r="X353" i="1" s="1"/>
  <c r="M354" i="1" s="1"/>
  <c r="X354" i="1" s="1"/>
  <c r="M355" i="1" s="1"/>
  <c r="X355" i="1" s="1"/>
  <c r="M356" i="1" s="1"/>
  <c r="X356" i="1" s="1"/>
  <c r="M357" i="1" s="1"/>
  <c r="X357" i="1" s="1"/>
  <c r="M358" i="1" s="1"/>
  <c r="X358" i="1" s="1"/>
  <c r="M359" i="1" s="1"/>
  <c r="X359" i="1" s="1"/>
  <c r="M360" i="1" s="1"/>
  <c r="X360" i="1" s="1"/>
  <c r="M361" i="1" s="1"/>
  <c r="X361" i="1" s="1"/>
  <c r="M362" i="1" s="1"/>
  <c r="X362" i="1" s="1"/>
  <c r="M363" i="1" s="1"/>
  <c r="X363" i="1" s="1"/>
  <c r="M364" i="1" s="1"/>
  <c r="X364" i="1" s="1"/>
  <c r="M365" i="1" s="1"/>
  <c r="X365" i="1" s="1"/>
  <c r="M366" i="1" s="1"/>
  <c r="X366" i="1" s="1"/>
  <c r="M367" i="1" s="1"/>
  <c r="X367" i="1" s="1"/>
  <c r="M368" i="1" s="1"/>
  <c r="X368" i="1" s="1"/>
  <c r="M369" i="1" s="1"/>
  <c r="X369" i="1" s="1"/>
  <c r="M370" i="1" s="1"/>
  <c r="X370" i="1" s="1"/>
  <c r="M371" i="1" s="1"/>
  <c r="X371" i="1" s="1"/>
  <c r="M372" i="1" s="1"/>
  <c r="X372" i="1" s="1"/>
  <c r="M373" i="1" s="1"/>
  <c r="X373" i="1" s="1"/>
  <c r="M374" i="1" s="1"/>
  <c r="X374" i="1" s="1"/>
  <c r="M375" i="1" s="1"/>
  <c r="X375" i="1" s="1"/>
  <c r="M376" i="1" s="1"/>
  <c r="X376" i="1" s="1"/>
  <c r="M377" i="1" s="1"/>
  <c r="X377" i="1" s="1"/>
  <c r="M378" i="1" s="1"/>
  <c r="X378" i="1" s="1"/>
  <c r="M379" i="1" s="1"/>
  <c r="X379" i="1" s="1"/>
  <c r="M380" i="1" s="1"/>
  <c r="X380" i="1" s="1"/>
  <c r="M381" i="1" s="1"/>
  <c r="X381" i="1" s="1"/>
  <c r="M382" i="1" s="1"/>
  <c r="X382" i="1" s="1"/>
  <c r="M383" i="1" s="1"/>
  <c r="X383" i="1" s="1"/>
  <c r="M384" i="1" s="1"/>
  <c r="F352" i="1"/>
  <c r="V353" i="1" s="1"/>
  <c r="AC352" i="1"/>
  <c r="U353" i="1" s="1"/>
  <c r="Q353" i="1" l="1"/>
  <c r="AC353" i="1" s="1"/>
  <c r="P353" i="1"/>
  <c r="AB353" i="1" s="1"/>
  <c r="W354" i="1" s="1"/>
  <c r="AA353" i="1" l="1"/>
  <c r="F353" i="1"/>
  <c r="V354" i="1" s="1"/>
  <c r="Z353" i="1"/>
  <c r="P354" i="1" l="1"/>
  <c r="AB354" i="1" s="1"/>
  <c r="W355" i="1" s="1"/>
  <c r="Q354" i="1"/>
  <c r="AC354" i="1" s="1"/>
  <c r="Z354" i="1" l="1"/>
  <c r="F354" i="1"/>
  <c r="V355" i="1" s="1"/>
  <c r="AA354" i="1"/>
  <c r="P355" i="1" l="1"/>
  <c r="F355" i="1" s="1"/>
  <c r="V356" i="1" s="1"/>
  <c r="Q355" i="1"/>
  <c r="AC355" i="1" s="1"/>
  <c r="AB355" i="1" l="1"/>
  <c r="W356" i="1" s="1"/>
  <c r="Z355" i="1"/>
  <c r="AA355" i="1"/>
  <c r="P356" i="1" l="1"/>
  <c r="AB356" i="1" s="1"/>
  <c r="W357" i="1" s="1"/>
  <c r="Q356" i="1"/>
  <c r="AC356" i="1" s="1"/>
  <c r="F356" i="1" l="1"/>
  <c r="V357" i="1" s="1"/>
  <c r="Z356" i="1"/>
  <c r="AA356" i="1"/>
  <c r="Q357" i="1" l="1"/>
  <c r="AC357" i="1" s="1"/>
  <c r="P357" i="1"/>
  <c r="F357" i="1" s="1"/>
  <c r="V358" i="1" s="1"/>
  <c r="AA357" i="1"/>
  <c r="AB357" i="1" l="1"/>
  <c r="W358" i="1" s="1"/>
  <c r="Z357" i="1"/>
  <c r="P358" i="1" l="1"/>
  <c r="Z358" i="1" s="1"/>
  <c r="Q358" i="1"/>
  <c r="AC358" i="1" s="1"/>
  <c r="F358" i="1" l="1"/>
  <c r="V359" i="1" s="1"/>
  <c r="AB358" i="1"/>
  <c r="W359" i="1" s="1"/>
  <c r="AA358" i="1"/>
  <c r="P359" i="1" l="1"/>
  <c r="AB359" i="1" s="1"/>
  <c r="W360" i="1" s="1"/>
  <c r="Q359" i="1"/>
  <c r="AC359" i="1" s="1"/>
  <c r="Z359" i="1" l="1"/>
  <c r="F359" i="1"/>
  <c r="V360" i="1" s="1"/>
  <c r="AA359" i="1"/>
  <c r="P360" i="1" l="1"/>
  <c r="Z360" i="1" s="1"/>
  <c r="Q360" i="1"/>
  <c r="AA360" i="1" s="1"/>
  <c r="F360" i="1" l="1"/>
  <c r="V361" i="1" s="1"/>
  <c r="AB360" i="1"/>
  <c r="W361" i="1" s="1"/>
  <c r="AC360" i="1"/>
  <c r="Q361" i="1" l="1"/>
  <c r="AC361" i="1" s="1"/>
  <c r="P361" i="1"/>
  <c r="F361" i="1" s="1"/>
  <c r="V362" i="1" s="1"/>
  <c r="AA361" i="1"/>
  <c r="Z361" i="1" l="1"/>
  <c r="AB361" i="1"/>
  <c r="W362" i="1" s="1"/>
  <c r="P362" i="1" l="1"/>
  <c r="F362" i="1" s="1"/>
  <c r="V363" i="1" s="1"/>
  <c r="Q362" i="1"/>
  <c r="AC362" i="1" s="1"/>
  <c r="Z362" i="1" l="1"/>
  <c r="AB362" i="1"/>
  <c r="W363" i="1" s="1"/>
  <c r="AA362" i="1"/>
  <c r="P363" i="1" l="1"/>
  <c r="Z363" i="1" s="1"/>
  <c r="Q363" i="1"/>
  <c r="AA363" i="1" s="1"/>
  <c r="AB363" i="1" l="1"/>
  <c r="W364" i="1" s="1"/>
  <c r="F363" i="1"/>
  <c r="V364" i="1" s="1"/>
  <c r="AC363" i="1"/>
  <c r="Q364" i="1" s="1"/>
  <c r="AA364" i="1" l="1"/>
  <c r="P364" i="1"/>
  <c r="AB364" i="1" s="1"/>
  <c r="W365" i="1" s="1"/>
  <c r="AC364" i="1"/>
  <c r="Z364" i="1" l="1"/>
  <c r="Q365" i="1" s="1"/>
  <c r="AC365" i="1" s="1"/>
  <c r="F364" i="1"/>
  <c r="V365" i="1" s="1"/>
  <c r="P365" i="1" l="1"/>
  <c r="AB365" i="1" s="1"/>
  <c r="W366" i="1" s="1"/>
  <c r="AA365" i="1"/>
  <c r="F365" i="1" l="1"/>
  <c r="V366" i="1" s="1"/>
  <c r="Z365" i="1"/>
  <c r="Q366" i="1" s="1"/>
  <c r="AC366" i="1" s="1"/>
  <c r="P366" i="1" l="1"/>
  <c r="F366" i="1" s="1"/>
  <c r="V367" i="1" s="1"/>
  <c r="AA366" i="1"/>
  <c r="AB366" i="1"/>
  <c r="W367" i="1" s="1"/>
  <c r="Z366" i="1" l="1"/>
  <c r="Q367" i="1" s="1"/>
  <c r="AA367" i="1" s="1"/>
  <c r="P367" i="1" l="1"/>
  <c r="F367" i="1" s="1"/>
  <c r="V368" i="1" s="1"/>
  <c r="AC367" i="1"/>
  <c r="AB367" i="1" l="1"/>
  <c r="W368" i="1" s="1"/>
  <c r="Z367" i="1"/>
  <c r="Q368" i="1" l="1"/>
  <c r="AC368" i="1" s="1"/>
  <c r="P368" i="1"/>
  <c r="F368" i="1" s="1"/>
  <c r="V369" i="1" s="1"/>
  <c r="AB368" i="1" l="1"/>
  <c r="W369" i="1" s="1"/>
  <c r="Z368" i="1"/>
  <c r="AA368" i="1"/>
  <c r="P369" i="1" l="1"/>
  <c r="Z369" i="1" s="1"/>
  <c r="Q369" i="1"/>
  <c r="AC369" i="1" s="1"/>
  <c r="F369" i="1"/>
  <c r="V370" i="1" s="1"/>
  <c r="AB369" i="1"/>
  <c r="W370" i="1" s="1"/>
  <c r="AA369" i="1" l="1"/>
  <c r="Q370" i="1" s="1"/>
  <c r="AC370" i="1" s="1"/>
  <c r="P370" i="1" l="1"/>
  <c r="F370" i="1" s="1"/>
  <c r="V371" i="1" s="1"/>
  <c r="AA370" i="1"/>
  <c r="AB370" i="1" l="1"/>
  <c r="W371" i="1" s="1"/>
  <c r="Z370" i="1"/>
  <c r="Q371" i="1" s="1"/>
  <c r="AC371" i="1" s="1"/>
  <c r="P371" i="1" l="1"/>
  <c r="F371" i="1" s="1"/>
  <c r="V372" i="1" s="1"/>
  <c r="AA371" i="1"/>
  <c r="AB371" i="1"/>
  <c r="W372" i="1" s="1"/>
  <c r="Z371" i="1"/>
  <c r="Q372" i="1" l="1"/>
  <c r="AA372" i="1" s="1"/>
  <c r="P372" i="1"/>
  <c r="Z372" i="1" s="1"/>
  <c r="AC372" i="1" l="1"/>
  <c r="AB372" i="1"/>
  <c r="W373" i="1" s="1"/>
  <c r="F372" i="1"/>
  <c r="V373" i="1" s="1"/>
  <c r="P373" i="1" l="1"/>
  <c r="AB373" i="1" s="1"/>
  <c r="Q373" i="1"/>
  <c r="AC373" i="1" s="1"/>
  <c r="F373" i="1" l="1"/>
  <c r="V374" i="1" s="1"/>
  <c r="Z373" i="1"/>
  <c r="AA373" i="1"/>
  <c r="W374" i="1"/>
  <c r="P374" i="1" l="1"/>
  <c r="F374" i="1" s="1"/>
  <c r="V375" i="1" s="1"/>
  <c r="Q374" i="1"/>
  <c r="AC374" i="1" s="1"/>
  <c r="AB374" i="1" l="1"/>
  <c r="W375" i="1" s="1"/>
  <c r="Z374" i="1"/>
  <c r="AA374" i="1"/>
  <c r="P375" i="1" l="1"/>
  <c r="Z375" i="1" s="1"/>
  <c r="Q375" i="1"/>
  <c r="AC375" i="1" s="1"/>
  <c r="AA375" i="1" l="1"/>
  <c r="AB375" i="1"/>
  <c r="W376" i="1" s="1"/>
  <c r="F375" i="1"/>
  <c r="V376" i="1" s="1"/>
  <c r="P376" i="1" l="1"/>
  <c r="Z376" i="1" s="1"/>
  <c r="Q376" i="1"/>
  <c r="AC376" i="1" s="1"/>
  <c r="AB376" i="1" l="1"/>
  <c r="W377" i="1" s="1"/>
  <c r="F376" i="1"/>
  <c r="V377" i="1" s="1"/>
  <c r="AA376" i="1"/>
  <c r="Q377" i="1" l="1"/>
  <c r="AA377" i="1" s="1"/>
  <c r="P377" i="1"/>
  <c r="F377" i="1" s="1"/>
  <c r="V378" i="1" s="1"/>
  <c r="AC377" i="1" l="1"/>
  <c r="Z377" i="1"/>
  <c r="AB377" i="1"/>
  <c r="W378" i="1" s="1"/>
  <c r="P378" i="1" l="1"/>
  <c r="Z378" i="1" s="1"/>
  <c r="Q378" i="1"/>
  <c r="AC378" i="1" s="1"/>
  <c r="AA378" i="1" l="1"/>
  <c r="F378" i="1"/>
  <c r="V379" i="1" s="1"/>
  <c r="AB378" i="1"/>
  <c r="W379" i="1" s="1"/>
  <c r="Q379" i="1" l="1"/>
  <c r="AA379" i="1" s="1"/>
  <c r="P379" i="1"/>
  <c r="F379" i="1" s="1"/>
  <c r="V380" i="1" s="1"/>
  <c r="Z379" i="1" l="1"/>
  <c r="AB379" i="1"/>
  <c r="W380" i="1" s="1"/>
  <c r="AC379" i="1"/>
  <c r="P380" i="1" l="1"/>
  <c r="Z380" i="1" s="1"/>
  <c r="Q380" i="1"/>
  <c r="AA380" i="1" s="1"/>
  <c r="AB380" i="1" l="1"/>
  <c r="W381" i="1" s="1"/>
  <c r="F380" i="1"/>
  <c r="V381" i="1" s="1"/>
  <c r="AC380" i="1"/>
  <c r="P381" i="1" l="1"/>
  <c r="AB381" i="1" s="1"/>
  <c r="W382" i="1" s="1"/>
  <c r="Q381" i="1"/>
  <c r="AA381" i="1" s="1"/>
  <c r="AC381" i="1" l="1"/>
  <c r="Z381" i="1"/>
  <c r="F381" i="1"/>
  <c r="V382" i="1" s="1"/>
  <c r="Q382" i="1" l="1"/>
  <c r="AC382" i="1" s="1"/>
  <c r="P382" i="1"/>
  <c r="AB382" i="1" s="1"/>
  <c r="W383" i="1" s="1"/>
  <c r="AA382" i="1" l="1"/>
  <c r="F382" i="1"/>
  <c r="V383" i="1" s="1"/>
  <c r="Z382" i="1"/>
  <c r="Q383" i="1" l="1"/>
  <c r="AC383" i="1" s="1"/>
  <c r="U384" i="1" s="1"/>
  <c r="U385" i="1" s="1"/>
  <c r="P383" i="1"/>
  <c r="AB383" i="1" s="1"/>
  <c r="W384" i="1" s="1"/>
  <c r="S384" i="1" l="1"/>
  <c r="S385" i="1" s="1"/>
  <c r="Z383" i="1"/>
  <c r="R384" i="1" s="1"/>
  <c r="F383" i="1"/>
  <c r="V384" i="1" s="1"/>
  <c r="AA383" i="1"/>
  <c r="T384" i="1" s="1"/>
  <c r="T385" i="1" s="1"/>
  <c r="Q384" i="1" l="1"/>
  <c r="Q385" i="1" s="1"/>
  <c r="X384" i="1"/>
  <c r="X385" i="1" s="1"/>
  <c r="P384" i="1"/>
  <c r="P385" i="1" s="1"/>
  <c r="R385" i="1"/>
  <c r="F384" i="1" l="1"/>
  <c r="AC384" i="1"/>
  <c r="AA384" i="1"/>
  <c r="B4" i="1" s="1"/>
  <c r="AB384" i="1"/>
  <c r="Z384" i="1"/>
  <c r="B5" i="1" s="1"/>
  <c r="B6" i="1" l="1"/>
  <c r="B8" i="1" s="1"/>
  <c r="B10" i="1" s="1"/>
  <c r="B3" i="1"/>
  <c r="B7" i="1" s="1"/>
  <c r="B9" i="1" s="1"/>
</calcChain>
</file>

<file path=xl/sharedStrings.xml><?xml version="1.0" encoding="utf-8"?>
<sst xmlns="http://schemas.openxmlformats.org/spreadsheetml/2006/main" count="73" uniqueCount="61">
  <si>
    <t>Остаток на начало</t>
  </si>
  <si>
    <t>Вводы выводы</t>
  </si>
  <si>
    <t>Остаток на конец</t>
  </si>
  <si>
    <t>На начало</t>
  </si>
  <si>
    <t>На конец</t>
  </si>
  <si>
    <t>Активы все</t>
  </si>
  <si>
    <t>РППО (остатки) Старая</t>
  </si>
  <si>
    <t>РППО (остатки) Новая</t>
  </si>
  <si>
    <t>Остатки'</t>
  </si>
  <si>
    <t>mf УК+СД</t>
  </si>
  <si>
    <t>sf Фонда старая</t>
  </si>
  <si>
    <t>sf Фонда новая</t>
  </si>
  <si>
    <t>mf НПФ</t>
  </si>
  <si>
    <t>% старого РППО в общем РППО</t>
  </si>
  <si>
    <t>Переводы между РППО</t>
  </si>
  <si>
    <t>ИД стар СЧА</t>
  </si>
  <si>
    <t>ИД нов СЧА</t>
  </si>
  <si>
    <t>Инвестиц. изменение СЧА</t>
  </si>
  <si>
    <t>СЧА РППО стар</t>
  </si>
  <si>
    <t>СЧА РППО нов</t>
  </si>
  <si>
    <t>СЧА СР стар</t>
  </si>
  <si>
    <t>СЧА СР нов</t>
  </si>
  <si>
    <t>Переводы РППО между системами</t>
  </si>
  <si>
    <t>Переводы СР между системами</t>
  </si>
  <si>
    <t>Расчеты по итогам года</t>
  </si>
  <si>
    <t>Показатели</t>
  </si>
  <si>
    <t>Расчет</t>
  </si>
  <si>
    <t>SF НПФ стар</t>
  </si>
  <si>
    <t>SF НПФ нов</t>
  </si>
  <si>
    <t>Вводные для расчета</t>
  </si>
  <si>
    <t>Доход на счета_стар</t>
  </si>
  <si>
    <t>Доход на счета_нов</t>
  </si>
  <si>
    <t>Доход по РППО_стар</t>
  </si>
  <si>
    <t>Доход по РППО_нов</t>
  </si>
  <si>
    <t>mf УК из ПР РППО_стар</t>
  </si>
  <si>
    <t>mf УК+СД за год</t>
  </si>
  <si>
    <t>mf НПФ за год</t>
  </si>
  <si>
    <t>mf УК из ПР СР_стар</t>
  </si>
  <si>
    <t>mf НПФ в СС РППО_нов</t>
  </si>
  <si>
    <t>mf НПФ в СС СР_нов</t>
  </si>
  <si>
    <t>СЧА</t>
  </si>
  <si>
    <t>№ периода (количество периодов указано для примера)</t>
  </si>
  <si>
    <t>индекс прироста (k)</t>
  </si>
  <si>
    <t>Выплата вознаграждения</t>
  </si>
  <si>
    <t>Ставка</t>
  </si>
  <si>
    <t xml:space="preserve">Справочный расчет финанасового результата </t>
  </si>
  <si>
    <t>Фин. Рез. С учетом выплаты вознаграждения УК и СД</t>
  </si>
  <si>
    <t>Вознаграждение из ПР 
СЧА_стар</t>
  </si>
  <si>
    <t>mf в СС НПФ
СЧА_нов</t>
  </si>
  <si>
    <t>ПР по старым договорам</t>
  </si>
  <si>
    <t>ПР по новым договорам</t>
  </si>
  <si>
    <t>ПР общий (по старым и новым договорам)</t>
  </si>
  <si>
    <t>ДП_стар (в части взносов и выплат)</t>
  </si>
  <si>
    <t>ДП_нов (в части взносов и выплат)</t>
  </si>
  <si>
    <t>ДП (в части взносов и выплат)</t>
  </si>
  <si>
    <t>остатки на счетах</t>
  </si>
  <si>
    <t>ДП_стар общий (с учетом выплаты вознаграждений)</t>
  </si>
  <si>
    <t>ДП_нов общий (с учетом выплаты вознаграждений)</t>
  </si>
  <si>
    <t>СЧА_стар</t>
  </si>
  <si>
    <t>СЧА_нов</t>
  </si>
  <si>
    <t>ДП общий (с учетом выплаты вознаграждений)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</si>
</sst>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%"/>
    <numFmt numFmtId="166" formatCode="#,##0.0"/>
    <numFmt numFmtId="167" formatCode="_-* #,##0_-;\-* #,##0_-;_-* &quot;-&quot;??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8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9" fontId="0" fillId="0" borderId="0" xfId="0" applyNumberFormat="1"/>
    <xf numFmtId="165" fontId="0" fillId="0" borderId="0" xfId="0" applyNumberFormat="1" applyAlignment="1">
      <alignment horizontal="center" vertical="center"/>
    </xf>
    <xf numFmtId="1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/>
    <xf numFmtId="3" fontId="0" fillId="0" borderId="0" xfId="0" applyNumberFormat="1"/>
    <xf numFmtId="3" fontId="2" fillId="0" borderId="0" xfId="0" applyNumberFormat="1" applyFont="1" applyAlignment="1">
      <alignment vertical="center" wrapText="1"/>
    </xf>
    <xf numFmtId="0" fontId="3" fillId="0" borderId="0" xfId="0" applyFont="1"/>
    <xf numFmtId="9" fontId="0" fillId="0" borderId="0" xfId="1" applyFont="1"/>
    <xf numFmtId="0" fontId="3" fillId="0" borderId="1" xfId="0" applyFont="1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/>
    </xf>
    <xf numFmtId="0" fontId="0" fillId="0" borderId="7" xfId="0" applyBorder="1"/>
    <xf numFmtId="0" fontId="0" fillId="0" borderId="7" xfId="0" applyFill="1" applyBorder="1"/>
    <xf numFmtId="4" fontId="0" fillId="0" borderId="7" xfId="0" applyNumberFormat="1" applyBorder="1"/>
    <xf numFmtId="4" fontId="0" fillId="0" borderId="7" xfId="0" applyNumberFormat="1" applyFill="1" applyBorder="1"/>
    <xf numFmtId="0" fontId="5" fillId="2" borderId="7" xfId="0" applyFont="1" applyFill="1" applyBorder="1" applyAlignment="1">
      <alignment horizontal="center"/>
    </xf>
    <xf numFmtId="3" fontId="0" fillId="0" borderId="7" xfId="0" applyNumberFormat="1" applyBorder="1"/>
    <xf numFmtId="167" fontId="0" fillId="0" borderId="7" xfId="0" applyNumberFormat="1" applyBorder="1"/>
    <xf numFmtId="0" fontId="0" fillId="0" borderId="0" xfId="0" applyAlignment="1">
      <alignment horizontal="right" vertical="center" wrapText="1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2" xfId="0" applyBorder="1"/>
    <xf numFmtId="2" fontId="0" fillId="0" borderId="13" xfId="0" applyNumberFormat="1" applyBorder="1"/>
    <xf numFmtId="0" fontId="0" fillId="0" borderId="13" xfId="0" applyBorder="1"/>
    <xf numFmtId="167" fontId="0" fillId="0" borderId="13" xfId="0" applyNumberFormat="1" applyBorder="1"/>
    <xf numFmtId="0" fontId="0" fillId="0" borderId="0" xfId="0" applyBorder="1" applyAlignment="1"/>
    <xf numFmtId="167" fontId="5" fillId="0" borderId="4" xfId="0" applyNumberFormat="1" applyFont="1" applyBorder="1"/>
    <xf numFmtId="0" fontId="5" fillId="0" borderId="0" xfId="0" applyFont="1" applyBorder="1"/>
    <xf numFmtId="0" fontId="5" fillId="0" borderId="3" xfId="0" applyFont="1" applyBorder="1"/>
    <xf numFmtId="167" fontId="5" fillId="0" borderId="0" xfId="0" applyNumberFormat="1" applyFont="1" applyBorder="1"/>
    <xf numFmtId="167" fontId="5" fillId="0" borderId="6" xfId="0" applyNumberFormat="1" applyFont="1" applyBorder="1"/>
    <xf numFmtId="0" fontId="5" fillId="0" borderId="5" xfId="0" applyFont="1" applyBorder="1"/>
    <xf numFmtId="0" fontId="5" fillId="0" borderId="8" xfId="0" applyFont="1" applyBorder="1"/>
    <xf numFmtId="167" fontId="5" fillId="0" borderId="8" xfId="0" applyNumberFormat="1" applyFon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0" fillId="0" borderId="12" xfId="0" applyNumberFormat="1" applyBorder="1"/>
    <xf numFmtId="3" fontId="0" fillId="0" borderId="13" xfId="0" applyNumberFormat="1" applyBorder="1"/>
    <xf numFmtId="164" fontId="0" fillId="0" borderId="12" xfId="2" applyFont="1" applyBorder="1"/>
    <xf numFmtId="166" fontId="0" fillId="0" borderId="13" xfId="0" applyNumberFormat="1" applyBorder="1"/>
    <xf numFmtId="164" fontId="0" fillId="0" borderId="18" xfId="2" applyFont="1" applyBorder="1"/>
    <xf numFmtId="166" fontId="0" fillId="0" borderId="19" xfId="0" applyNumberFormat="1" applyBorder="1"/>
    <xf numFmtId="0" fontId="3" fillId="0" borderId="9" xfId="0" applyFont="1" applyBorder="1" applyAlignment="1"/>
    <xf numFmtId="3" fontId="0" fillId="0" borderId="12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Border="1" applyAlignment="1">
      <alignment horizontal="right" wrapText="1"/>
    </xf>
    <xf numFmtId="0" fontId="0" fillId="0" borderId="8" xfId="0" applyFont="1" applyBorder="1" applyAlignment="1">
      <alignment horizontal="right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9"/>
  <sheetViews>
    <sheetView zoomScale="115" zoomScaleNormal="115" workbookViewId="0">
      <pane xSplit="1" ySplit="17" topLeftCell="B18" activePane="bottomRight" state="frozen"/>
      <selection pane="topRight" activeCell="C1" sqref="C1"/>
      <selection pane="bottomLeft" activeCell="A8" sqref="A8"/>
      <selection pane="bottomRight"/>
    </sheetView>
  </sheetViews>
  <sheetFormatPr defaultRowHeight="15" x14ac:dyDescent="0.25"/>
  <cols>
    <col min="1" max="1" width="19.5703125" customWidth="1"/>
    <col min="2" max="2" width="13" customWidth="1"/>
    <col min="4" max="4" width="16.28515625" customWidth="1"/>
    <col min="6" max="6" width="9.140625" customWidth="1"/>
    <col min="8" max="8" width="11.42578125" customWidth="1"/>
    <col min="10" max="10" width="12.7109375" bestFit="1" customWidth="1"/>
    <col min="15" max="15" width="17" customWidth="1"/>
    <col min="18" max="19" width="13.140625" customWidth="1"/>
    <col min="20" max="21" width="13" customWidth="1"/>
    <col min="22" max="23" width="19.42578125" customWidth="1"/>
    <col min="25" max="25" width="21.5703125" bestFit="1" customWidth="1"/>
    <col min="26" max="27" width="11.5703125" customWidth="1"/>
    <col min="28" max="28" width="9.85546875" customWidth="1"/>
  </cols>
  <sheetData>
    <row r="1" spans="1:24" x14ac:dyDescent="0.25">
      <c r="A1" s="15" t="s">
        <v>24</v>
      </c>
      <c r="D1" s="17" t="s">
        <v>29</v>
      </c>
      <c r="E1" s="18"/>
      <c r="V1" s="7"/>
      <c r="W1" s="11"/>
    </row>
    <row r="2" spans="1:24" x14ac:dyDescent="0.25">
      <c r="A2" s="29" t="s">
        <v>25</v>
      </c>
      <c r="B2" s="29" t="s">
        <v>26</v>
      </c>
      <c r="D2" s="19" t="s">
        <v>9</v>
      </c>
      <c r="E2" s="20">
        <v>8.0000000000000002E-3</v>
      </c>
      <c r="V2" s="4"/>
      <c r="W2" s="4"/>
    </row>
    <row r="3" spans="1:24" x14ac:dyDescent="0.25">
      <c r="A3" s="25" t="s">
        <v>32</v>
      </c>
      <c r="B3" s="27">
        <f ca="1">Z384-R385-E384</f>
        <v>125.55403876276159</v>
      </c>
      <c r="D3" s="19" t="s">
        <v>12</v>
      </c>
      <c r="E3" s="20">
        <v>6.0000000000000001E-3</v>
      </c>
    </row>
    <row r="4" spans="1:24" x14ac:dyDescent="0.25">
      <c r="A4" s="25" t="s">
        <v>33</v>
      </c>
      <c r="B4" s="27">
        <f ca="1">AA384-T385-K384</f>
        <v>103.83726558506692</v>
      </c>
      <c r="D4" s="21" t="s">
        <v>10</v>
      </c>
      <c r="E4" s="22">
        <v>0.15</v>
      </c>
    </row>
    <row r="5" spans="1:24" ht="15.75" thickBot="1" x14ac:dyDescent="0.3">
      <c r="A5" s="25" t="s">
        <v>35</v>
      </c>
      <c r="B5" s="27">
        <f ca="1">AVERAGE(Z19:Z384)*E2</f>
        <v>14.20523264046445</v>
      </c>
      <c r="D5" s="23" t="s">
        <v>11</v>
      </c>
      <c r="E5" s="24">
        <v>0.2</v>
      </c>
    </row>
    <row r="6" spans="1:24" x14ac:dyDescent="0.25">
      <c r="A6" s="25" t="s">
        <v>36</v>
      </c>
      <c r="B6" s="27">
        <f ca="1">AVERAGE(AA19:AA384)*E3</f>
        <v>2.1430564395952247</v>
      </c>
    </row>
    <row r="7" spans="1:24" x14ac:dyDescent="0.25">
      <c r="A7" s="26" t="s">
        <v>27</v>
      </c>
      <c r="B7" s="28">
        <f ca="1">(B3-B5)*E4</f>
        <v>16.702320918344572</v>
      </c>
    </row>
    <row r="8" spans="1:24" x14ac:dyDescent="0.25">
      <c r="A8" s="26" t="s">
        <v>28</v>
      </c>
      <c r="B8" s="28">
        <f ca="1">(B4-B6)*E5</f>
        <v>20.338841829094338</v>
      </c>
    </row>
    <row r="9" spans="1:24" x14ac:dyDescent="0.25">
      <c r="A9" s="26" t="s">
        <v>30</v>
      </c>
      <c r="B9" s="28">
        <f ca="1">B3-B5-B7</f>
        <v>94.646485203952579</v>
      </c>
    </row>
    <row r="10" spans="1:24" x14ac:dyDescent="0.25">
      <c r="A10" s="26" t="s">
        <v>31</v>
      </c>
      <c r="B10" s="28">
        <f ca="1">B4-B6-B8</f>
        <v>81.355367316377354</v>
      </c>
    </row>
    <row r="15" spans="1:24" x14ac:dyDescent="0.25">
      <c r="C15" s="3"/>
      <c r="D15" s="3"/>
    </row>
    <row r="16" spans="1:24" ht="30" customHeight="1" x14ac:dyDescent="0.25">
      <c r="B16" s="70" t="s">
        <v>6</v>
      </c>
      <c r="C16" s="70"/>
      <c r="D16" s="70"/>
      <c r="E16" s="70"/>
      <c r="F16" s="11"/>
      <c r="G16" s="11"/>
      <c r="H16" s="70" t="s">
        <v>7</v>
      </c>
      <c r="I16" s="70"/>
      <c r="J16" s="70"/>
      <c r="K16" s="70"/>
      <c r="M16" s="70" t="s">
        <v>5</v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30" ht="30" x14ac:dyDescent="0.25">
      <c r="B17" s="2" t="s">
        <v>0</v>
      </c>
      <c r="C17" s="2" t="s">
        <v>1</v>
      </c>
      <c r="D17" s="2" t="s">
        <v>14</v>
      </c>
      <c r="E17" s="2" t="s">
        <v>2</v>
      </c>
      <c r="F17" s="2" t="s">
        <v>8</v>
      </c>
      <c r="G17" s="2"/>
      <c r="H17" s="2" t="s">
        <v>0</v>
      </c>
      <c r="I17" s="2" t="s">
        <v>1</v>
      </c>
      <c r="J17" s="2" t="s">
        <v>14</v>
      </c>
      <c r="K17" s="2" t="s">
        <v>2</v>
      </c>
      <c r="M17" s="8" t="s">
        <v>3</v>
      </c>
      <c r="N17" s="8" t="s">
        <v>1</v>
      </c>
      <c r="O17" s="8" t="s">
        <v>17</v>
      </c>
      <c r="P17" s="8" t="s">
        <v>15</v>
      </c>
      <c r="Q17" s="8" t="s">
        <v>16</v>
      </c>
      <c r="R17" s="8" t="s">
        <v>34</v>
      </c>
      <c r="S17" s="8" t="s">
        <v>37</v>
      </c>
      <c r="T17" s="8" t="s">
        <v>38</v>
      </c>
      <c r="U17" s="8" t="s">
        <v>39</v>
      </c>
      <c r="V17" s="8" t="s">
        <v>22</v>
      </c>
      <c r="W17" s="8" t="s">
        <v>23</v>
      </c>
      <c r="X17" s="8" t="s">
        <v>4</v>
      </c>
      <c r="Y17" s="9" t="s">
        <v>13</v>
      </c>
      <c r="Z17" s="10" t="s">
        <v>18</v>
      </c>
      <c r="AA17" s="10" t="s">
        <v>19</v>
      </c>
      <c r="AB17" s="10" t="s">
        <v>20</v>
      </c>
      <c r="AC17" s="10" t="s">
        <v>21</v>
      </c>
    </row>
    <row r="18" spans="1:30" x14ac:dyDescent="0.25">
      <c r="A18" s="1">
        <v>45291</v>
      </c>
      <c r="E18" s="6">
        <v>2000</v>
      </c>
      <c r="F18" s="6">
        <f t="shared" ref="F18" si="0">E18+P18</f>
        <v>2000</v>
      </c>
      <c r="K18" s="6">
        <v>0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>
        <v>2300</v>
      </c>
      <c r="Y18" s="16">
        <f>E18/(E18+K18)</f>
        <v>1</v>
      </c>
      <c r="Z18" s="13">
        <f>X18*(F18+K18)/X18*Y18</f>
        <v>2000</v>
      </c>
      <c r="AA18" s="13">
        <f>X18*(F18+K18)/X18*(1-Y18)</f>
        <v>0</v>
      </c>
      <c r="AB18" s="13">
        <f>X18*(1-(F18+K18)/X18)*Y18</f>
        <v>300.00000000000006</v>
      </c>
      <c r="AC18" s="13">
        <f>X18*(1-(F18+K18)/X18)*(1-Y18)</f>
        <v>0</v>
      </c>
    </row>
    <row r="19" spans="1:30" x14ac:dyDescent="0.25">
      <c r="A19" s="1">
        <v>45292</v>
      </c>
      <c r="B19">
        <f t="shared" ref="B19:B82" si="1">E18</f>
        <v>2000</v>
      </c>
      <c r="C19">
        <v>0</v>
      </c>
      <c r="D19">
        <v>0</v>
      </c>
      <c r="E19">
        <f t="shared" ref="E19:E82" si="2">B19+C19+D19</f>
        <v>2000</v>
      </c>
      <c r="F19" s="12">
        <f ca="1">F18+C19+D19+P19</f>
        <v>1997</v>
      </c>
      <c r="H19">
        <f t="shared" ref="H19:H82" si="3">K18</f>
        <v>0</v>
      </c>
      <c r="I19">
        <v>0</v>
      </c>
      <c r="J19">
        <f t="shared" ref="J19:J82" si="4">-D19</f>
        <v>0</v>
      </c>
      <c r="K19">
        <f t="shared" ref="K19:K82" si="5">H19+I19+J19</f>
        <v>0</v>
      </c>
      <c r="M19" s="13">
        <f t="shared" ref="M19:M82" si="6">X18</f>
        <v>2300</v>
      </c>
      <c r="N19" s="13">
        <f t="shared" ref="N19:N82" si="7">C19+I19</f>
        <v>0</v>
      </c>
      <c r="O19">
        <f t="shared" ref="O19:O82" ca="1" si="8">RANDBETWEEN(-3,4)</f>
        <v>-3</v>
      </c>
      <c r="P19" s="12">
        <f ca="1">O19*(Z18+AB18)/(Z18+AA18+AB18+AC18)</f>
        <v>-3</v>
      </c>
      <c r="Q19" s="12">
        <f ca="1">O19*(AA18+AC18)/(Z18+AA18+AB18+AC18)</f>
        <v>0</v>
      </c>
      <c r="R19" s="13">
        <v>0</v>
      </c>
      <c r="S19" s="13">
        <v>0</v>
      </c>
      <c r="T19" s="13">
        <v>0</v>
      </c>
      <c r="U19" s="13">
        <v>0</v>
      </c>
      <c r="V19" s="13">
        <f>-F18*(D19/E18)</f>
        <v>0</v>
      </c>
      <c r="W19" s="13">
        <f t="shared" ref="W19:W82" si="9">-AB18*(D19/E18)</f>
        <v>0</v>
      </c>
      <c r="X19" s="13">
        <f t="shared" ref="X19:X82" ca="1" si="10">M19+N19+O19+R19+T19</f>
        <v>2297</v>
      </c>
      <c r="Y19" s="13"/>
      <c r="Z19" s="13">
        <f ca="1">Z18+C19+P19*Z18/(Z18+AB18)+R19-V19</f>
        <v>1997.391304347826</v>
      </c>
      <c r="AA19" s="13">
        <f t="shared" ref="AA19:AA82" ca="1" si="11">AA18+I19+V19+Q19+T19</f>
        <v>0</v>
      </c>
      <c r="AB19" s="13">
        <f t="shared" ref="AB19:AB82" ca="1" si="12">AB18+P19*AB18/(Z18+AB18)-W19</f>
        <v>299.60869565217399</v>
      </c>
      <c r="AC19" s="13">
        <f t="shared" ref="AC19:AC82" ca="1" si="13">AC18+Q19*AC18/IF((AA18+AC18)=0,1,(AA18+AC18))+W19</f>
        <v>0</v>
      </c>
    </row>
    <row r="20" spans="1:30" x14ac:dyDescent="0.25">
      <c r="A20" s="1">
        <v>45293</v>
      </c>
      <c r="B20">
        <f t="shared" si="1"/>
        <v>2000</v>
      </c>
      <c r="C20">
        <v>10</v>
      </c>
      <c r="D20">
        <v>0</v>
      </c>
      <c r="E20">
        <f t="shared" si="2"/>
        <v>2010</v>
      </c>
      <c r="F20" s="12">
        <f t="shared" ref="F20:F83" ca="1" si="14">F19+C20+D20+P20</f>
        <v>2006</v>
      </c>
      <c r="H20">
        <f t="shared" si="3"/>
        <v>0</v>
      </c>
      <c r="I20">
        <v>0</v>
      </c>
      <c r="J20">
        <f t="shared" si="4"/>
        <v>0</v>
      </c>
      <c r="K20">
        <f t="shared" si="5"/>
        <v>0</v>
      </c>
      <c r="M20" s="13">
        <f t="shared" ca="1" si="6"/>
        <v>2297</v>
      </c>
      <c r="N20" s="13">
        <f t="shared" si="7"/>
        <v>10</v>
      </c>
      <c r="O20">
        <f t="shared" ca="1" si="8"/>
        <v>-1</v>
      </c>
      <c r="P20" s="12">
        <f t="shared" ref="P20:P83" ca="1" si="15">O20*(Z19+AB19)/(Z19+AA19+AB19+AC19)</f>
        <v>-1</v>
      </c>
      <c r="Q20" s="12">
        <f t="shared" ref="Q20:Q83" ca="1" si="16">O20*(AA19+AC19)/(Z19+AA19+AB19+AC19)</f>
        <v>0</v>
      </c>
      <c r="R20" s="13">
        <v>0</v>
      </c>
      <c r="S20" s="13">
        <v>0</v>
      </c>
      <c r="T20" s="13">
        <v>0</v>
      </c>
      <c r="U20" s="13">
        <v>0</v>
      </c>
      <c r="V20" s="13">
        <f t="shared" ref="V20:V83" ca="1" si="17">-F19*(D20/E19)</f>
        <v>0</v>
      </c>
      <c r="W20" s="13">
        <f t="shared" ca="1" si="9"/>
        <v>0</v>
      </c>
      <c r="X20" s="13">
        <f t="shared" ca="1" si="10"/>
        <v>2306</v>
      </c>
      <c r="Y20" s="13"/>
      <c r="Z20" s="13">
        <f t="shared" ref="Z20:Z83" ca="1" si="18">Z19+C20-V20+P20+R20</f>
        <v>2006.391304347826</v>
      </c>
      <c r="AA20" s="13">
        <f t="shared" ca="1" si="11"/>
        <v>0</v>
      </c>
      <c r="AB20" s="13">
        <f t="shared" ca="1" si="12"/>
        <v>299.4782608695653</v>
      </c>
      <c r="AC20" s="13">
        <f t="shared" ca="1" si="13"/>
        <v>0</v>
      </c>
      <c r="AD20" s="12"/>
    </row>
    <row r="21" spans="1:30" x14ac:dyDescent="0.25">
      <c r="A21" s="1">
        <v>45294</v>
      </c>
      <c r="B21">
        <f t="shared" si="1"/>
        <v>2010</v>
      </c>
      <c r="C21">
        <v>0</v>
      </c>
      <c r="D21">
        <v>0</v>
      </c>
      <c r="E21">
        <f t="shared" si="2"/>
        <v>2010</v>
      </c>
      <c r="F21" s="12">
        <f t="shared" ca="1" si="14"/>
        <v>2007</v>
      </c>
      <c r="H21">
        <f t="shared" si="3"/>
        <v>0</v>
      </c>
      <c r="I21">
        <v>0</v>
      </c>
      <c r="J21">
        <f t="shared" si="4"/>
        <v>0</v>
      </c>
      <c r="K21">
        <f t="shared" si="5"/>
        <v>0</v>
      </c>
      <c r="M21" s="13">
        <f t="shared" ca="1" si="6"/>
        <v>2306</v>
      </c>
      <c r="N21" s="13">
        <f t="shared" si="7"/>
        <v>0</v>
      </c>
      <c r="O21">
        <f t="shared" ca="1" si="8"/>
        <v>1</v>
      </c>
      <c r="P21" s="12">
        <f t="shared" ca="1" si="15"/>
        <v>1</v>
      </c>
      <c r="Q21" s="12">
        <f t="shared" ca="1" si="16"/>
        <v>0</v>
      </c>
      <c r="R21" s="13">
        <v>0</v>
      </c>
      <c r="S21" s="13">
        <v>0</v>
      </c>
      <c r="T21" s="13">
        <v>0</v>
      </c>
      <c r="U21" s="13">
        <v>0</v>
      </c>
      <c r="V21" s="13">
        <f t="shared" ca="1" si="17"/>
        <v>0</v>
      </c>
      <c r="W21" s="13">
        <f t="shared" ca="1" si="9"/>
        <v>0</v>
      </c>
      <c r="X21" s="13">
        <f t="shared" ca="1" si="10"/>
        <v>2307</v>
      </c>
      <c r="Y21" s="13"/>
      <c r="Z21" s="13">
        <f t="shared" ca="1" si="18"/>
        <v>2007.391304347826</v>
      </c>
      <c r="AA21" s="13">
        <f t="shared" ca="1" si="11"/>
        <v>0</v>
      </c>
      <c r="AB21" s="13">
        <f t="shared" ca="1" si="12"/>
        <v>299.60813736621844</v>
      </c>
      <c r="AC21" s="13">
        <f t="shared" ca="1" si="13"/>
        <v>0</v>
      </c>
      <c r="AD21" s="12"/>
    </row>
    <row r="22" spans="1:30" x14ac:dyDescent="0.25">
      <c r="A22" s="1">
        <v>45295</v>
      </c>
      <c r="B22">
        <f t="shared" si="1"/>
        <v>2010</v>
      </c>
      <c r="C22">
        <v>0</v>
      </c>
      <c r="D22">
        <v>0</v>
      </c>
      <c r="E22">
        <f t="shared" si="2"/>
        <v>2010</v>
      </c>
      <c r="F22" s="12">
        <f t="shared" ca="1" si="14"/>
        <v>2008</v>
      </c>
      <c r="H22">
        <f t="shared" si="3"/>
        <v>0</v>
      </c>
      <c r="I22">
        <v>0</v>
      </c>
      <c r="J22">
        <f t="shared" si="4"/>
        <v>0</v>
      </c>
      <c r="K22">
        <f t="shared" si="5"/>
        <v>0</v>
      </c>
      <c r="M22" s="13">
        <f t="shared" ca="1" si="6"/>
        <v>2307</v>
      </c>
      <c r="N22" s="13">
        <f t="shared" si="7"/>
        <v>0</v>
      </c>
      <c r="O22">
        <f t="shared" ca="1" si="8"/>
        <v>1</v>
      </c>
      <c r="P22" s="12">
        <f t="shared" ca="1" si="15"/>
        <v>1</v>
      </c>
      <c r="Q22" s="12">
        <f t="shared" ca="1" si="16"/>
        <v>0</v>
      </c>
      <c r="R22" s="13">
        <v>0</v>
      </c>
      <c r="S22" s="13">
        <v>0</v>
      </c>
      <c r="T22" s="13">
        <v>0</v>
      </c>
      <c r="U22" s="13">
        <v>0</v>
      </c>
      <c r="V22" s="13">
        <f t="shared" ca="1" si="17"/>
        <v>0</v>
      </c>
      <c r="W22" s="13">
        <f t="shared" ca="1" si="9"/>
        <v>0</v>
      </c>
      <c r="X22" s="13">
        <f t="shared" ca="1" si="10"/>
        <v>2308</v>
      </c>
      <c r="Y22" s="13"/>
      <c r="Z22" s="13">
        <f t="shared" ca="1" si="18"/>
        <v>2008.391304347826</v>
      </c>
      <c r="AA22" s="13">
        <f t="shared" ca="1" si="11"/>
        <v>0</v>
      </c>
      <c r="AB22" s="13">
        <f t="shared" ca="1" si="12"/>
        <v>299.73800655125109</v>
      </c>
      <c r="AC22" s="13">
        <f t="shared" ca="1" si="13"/>
        <v>0</v>
      </c>
      <c r="AD22" s="12"/>
    </row>
    <row r="23" spans="1:30" x14ac:dyDescent="0.25">
      <c r="A23" s="1">
        <v>45296</v>
      </c>
      <c r="B23">
        <f t="shared" si="1"/>
        <v>2010</v>
      </c>
      <c r="C23">
        <v>0</v>
      </c>
      <c r="D23">
        <v>0</v>
      </c>
      <c r="E23">
        <f t="shared" si="2"/>
        <v>2010</v>
      </c>
      <c r="F23" s="12">
        <f t="shared" ca="1" si="14"/>
        <v>2006</v>
      </c>
      <c r="H23">
        <f t="shared" si="3"/>
        <v>0</v>
      </c>
      <c r="I23">
        <v>0</v>
      </c>
      <c r="J23">
        <f t="shared" si="4"/>
        <v>0</v>
      </c>
      <c r="K23">
        <f t="shared" si="5"/>
        <v>0</v>
      </c>
      <c r="M23" s="13">
        <f t="shared" ca="1" si="6"/>
        <v>2308</v>
      </c>
      <c r="N23" s="13">
        <f t="shared" si="7"/>
        <v>0</v>
      </c>
      <c r="O23">
        <f t="shared" ca="1" si="8"/>
        <v>-2</v>
      </c>
      <c r="P23" s="12">
        <f t="shared" ca="1" si="15"/>
        <v>-2</v>
      </c>
      <c r="Q23" s="12">
        <f t="shared" ca="1" si="16"/>
        <v>0</v>
      </c>
      <c r="R23" s="13">
        <v>0</v>
      </c>
      <c r="S23" s="13">
        <v>0</v>
      </c>
      <c r="T23" s="13">
        <v>0</v>
      </c>
      <c r="U23" s="13">
        <v>0</v>
      </c>
      <c r="V23" s="13">
        <f t="shared" ca="1" si="17"/>
        <v>0</v>
      </c>
      <c r="W23" s="13">
        <f t="shared" ca="1" si="9"/>
        <v>0</v>
      </c>
      <c r="X23" s="13">
        <f t="shared" ca="1" si="10"/>
        <v>2306</v>
      </c>
      <c r="Y23" s="13"/>
      <c r="Z23" s="13">
        <f t="shared" ca="1" si="18"/>
        <v>2006.391304347826</v>
      </c>
      <c r="AA23" s="13">
        <f t="shared" ca="1" si="11"/>
        <v>0</v>
      </c>
      <c r="AB23" s="13">
        <f t="shared" ca="1" si="12"/>
        <v>299.47828279562276</v>
      </c>
      <c r="AC23" s="13">
        <f t="shared" ca="1" si="13"/>
        <v>0</v>
      </c>
      <c r="AD23" s="12"/>
    </row>
    <row r="24" spans="1:30" x14ac:dyDescent="0.25">
      <c r="A24" s="1">
        <v>45297</v>
      </c>
      <c r="B24">
        <f t="shared" si="1"/>
        <v>2010</v>
      </c>
      <c r="C24">
        <v>5</v>
      </c>
      <c r="D24">
        <v>0</v>
      </c>
      <c r="E24">
        <f t="shared" si="2"/>
        <v>2015</v>
      </c>
      <c r="F24" s="12">
        <f t="shared" ca="1" si="14"/>
        <v>2009</v>
      </c>
      <c r="H24">
        <f t="shared" si="3"/>
        <v>0</v>
      </c>
      <c r="I24">
        <v>0</v>
      </c>
      <c r="J24">
        <f t="shared" si="4"/>
        <v>0</v>
      </c>
      <c r="K24">
        <f t="shared" si="5"/>
        <v>0</v>
      </c>
      <c r="M24" s="13">
        <f t="shared" ca="1" si="6"/>
        <v>2306</v>
      </c>
      <c r="N24" s="13">
        <f t="shared" si="7"/>
        <v>5</v>
      </c>
      <c r="O24">
        <f t="shared" ca="1" si="8"/>
        <v>-2</v>
      </c>
      <c r="P24" s="12">
        <f t="shared" ca="1" si="15"/>
        <v>-2</v>
      </c>
      <c r="Q24" s="12">
        <f t="shared" ca="1" si="16"/>
        <v>0</v>
      </c>
      <c r="R24" s="13">
        <v>0</v>
      </c>
      <c r="S24" s="13">
        <v>0</v>
      </c>
      <c r="T24" s="13">
        <v>0</v>
      </c>
      <c r="U24" s="13">
        <v>0</v>
      </c>
      <c r="V24" s="13">
        <f t="shared" ca="1" si="17"/>
        <v>0</v>
      </c>
      <c r="W24" s="13">
        <f t="shared" ca="1" si="9"/>
        <v>0</v>
      </c>
      <c r="X24" s="13">
        <f t="shared" ca="1" si="10"/>
        <v>2309</v>
      </c>
      <c r="Y24" s="13"/>
      <c r="Z24" s="13">
        <f t="shared" ca="1" si="18"/>
        <v>2009.391304347826</v>
      </c>
      <c r="AA24" s="13">
        <f t="shared" ca="1" si="11"/>
        <v>0</v>
      </c>
      <c r="AB24" s="13">
        <f t="shared" ca="1" si="12"/>
        <v>299.21852978576879</v>
      </c>
      <c r="AC24" s="13">
        <f t="shared" ca="1" si="13"/>
        <v>0</v>
      </c>
      <c r="AD24" s="12"/>
    </row>
    <row r="25" spans="1:30" x14ac:dyDescent="0.25">
      <c r="A25" s="1">
        <v>45298</v>
      </c>
      <c r="B25">
        <f t="shared" si="1"/>
        <v>2015</v>
      </c>
      <c r="C25">
        <v>0</v>
      </c>
      <c r="D25">
        <v>0</v>
      </c>
      <c r="E25">
        <f t="shared" si="2"/>
        <v>2015</v>
      </c>
      <c r="F25" s="12">
        <f t="shared" ca="1" si="14"/>
        <v>2012</v>
      </c>
      <c r="H25">
        <f t="shared" si="3"/>
        <v>0</v>
      </c>
      <c r="I25">
        <v>0</v>
      </c>
      <c r="J25">
        <f t="shared" si="4"/>
        <v>0</v>
      </c>
      <c r="K25">
        <f t="shared" si="5"/>
        <v>0</v>
      </c>
      <c r="M25" s="13">
        <f t="shared" ca="1" si="6"/>
        <v>2309</v>
      </c>
      <c r="N25" s="13">
        <f t="shared" si="7"/>
        <v>0</v>
      </c>
      <c r="O25">
        <f t="shared" ca="1" si="8"/>
        <v>3</v>
      </c>
      <c r="P25" s="12">
        <f t="shared" ca="1" si="15"/>
        <v>3</v>
      </c>
      <c r="Q25" s="12">
        <f t="shared" ca="1" si="16"/>
        <v>0</v>
      </c>
      <c r="R25" s="13">
        <v>0</v>
      </c>
      <c r="S25" s="13">
        <v>0</v>
      </c>
      <c r="T25" s="13">
        <v>0</v>
      </c>
      <c r="U25" s="13">
        <v>0</v>
      </c>
      <c r="V25" s="13">
        <f t="shared" ca="1" si="17"/>
        <v>0</v>
      </c>
      <c r="W25" s="13">
        <f t="shared" ca="1" si="9"/>
        <v>0</v>
      </c>
      <c r="X25" s="13">
        <f t="shared" ca="1" si="10"/>
        <v>2312</v>
      </c>
      <c r="Y25" s="13"/>
      <c r="Z25" s="13">
        <f t="shared" ca="1" si="18"/>
        <v>2012.391304347826</v>
      </c>
      <c r="AA25" s="13">
        <f t="shared" ca="1" si="11"/>
        <v>0</v>
      </c>
      <c r="AB25" s="13">
        <f t="shared" ca="1" si="12"/>
        <v>299.60735927790955</v>
      </c>
      <c r="AC25" s="13">
        <f t="shared" ca="1" si="13"/>
        <v>0</v>
      </c>
      <c r="AD25" s="12"/>
    </row>
    <row r="26" spans="1:30" x14ac:dyDescent="0.25">
      <c r="A26" s="1">
        <v>45299</v>
      </c>
      <c r="B26">
        <f t="shared" si="1"/>
        <v>2015</v>
      </c>
      <c r="C26">
        <v>0</v>
      </c>
      <c r="D26">
        <v>0</v>
      </c>
      <c r="E26">
        <f t="shared" si="2"/>
        <v>2015</v>
      </c>
      <c r="F26" s="12">
        <f t="shared" ca="1" si="14"/>
        <v>2011</v>
      </c>
      <c r="H26">
        <f t="shared" si="3"/>
        <v>0</v>
      </c>
      <c r="I26">
        <v>7</v>
      </c>
      <c r="J26">
        <f t="shared" si="4"/>
        <v>0</v>
      </c>
      <c r="K26">
        <f t="shared" si="5"/>
        <v>7</v>
      </c>
      <c r="M26" s="13">
        <f t="shared" ca="1" si="6"/>
        <v>2312</v>
      </c>
      <c r="N26" s="13">
        <f t="shared" si="7"/>
        <v>7</v>
      </c>
      <c r="O26">
        <f t="shared" ca="1" si="8"/>
        <v>-1</v>
      </c>
      <c r="P26" s="12">
        <f t="shared" ca="1" si="15"/>
        <v>-1</v>
      </c>
      <c r="Q26" s="12">
        <f t="shared" ca="1" si="16"/>
        <v>0</v>
      </c>
      <c r="R26" s="13">
        <v>0</v>
      </c>
      <c r="S26" s="13">
        <v>0</v>
      </c>
      <c r="T26" s="13">
        <v>0</v>
      </c>
      <c r="U26" s="13">
        <v>0</v>
      </c>
      <c r="V26" s="13">
        <f t="shared" ca="1" si="17"/>
        <v>0</v>
      </c>
      <c r="W26" s="13">
        <f t="shared" ca="1" si="9"/>
        <v>0</v>
      </c>
      <c r="X26" s="13">
        <f t="shared" ca="1" si="10"/>
        <v>2318</v>
      </c>
      <c r="Y26" s="13"/>
      <c r="Z26" s="13">
        <f t="shared" ca="1" si="18"/>
        <v>2011.391304347826</v>
      </c>
      <c r="AA26" s="13">
        <f t="shared" ca="1" si="11"/>
        <v>7</v>
      </c>
      <c r="AB26" s="13">
        <f t="shared" ca="1" si="12"/>
        <v>299.47777124484031</v>
      </c>
      <c r="AC26" s="13">
        <f t="shared" ca="1" si="13"/>
        <v>0</v>
      </c>
      <c r="AD26" s="12"/>
    </row>
    <row r="27" spans="1:30" x14ac:dyDescent="0.25">
      <c r="A27" s="1">
        <v>45300</v>
      </c>
      <c r="B27">
        <f t="shared" si="1"/>
        <v>2015</v>
      </c>
      <c r="C27">
        <v>0</v>
      </c>
      <c r="D27">
        <v>0</v>
      </c>
      <c r="E27">
        <f t="shared" si="2"/>
        <v>2015</v>
      </c>
      <c r="F27" s="12">
        <f t="shared" ca="1" si="14"/>
        <v>2012.9939599694619</v>
      </c>
      <c r="H27">
        <f t="shared" si="3"/>
        <v>7</v>
      </c>
      <c r="I27">
        <v>0</v>
      </c>
      <c r="J27">
        <f t="shared" si="4"/>
        <v>0</v>
      </c>
      <c r="K27">
        <f t="shared" si="5"/>
        <v>7</v>
      </c>
      <c r="M27" s="13">
        <f t="shared" ca="1" si="6"/>
        <v>2318</v>
      </c>
      <c r="N27" s="13">
        <f t="shared" si="7"/>
        <v>0</v>
      </c>
      <c r="O27">
        <f t="shared" ca="1" si="8"/>
        <v>2</v>
      </c>
      <c r="P27" s="12">
        <f t="shared" ca="1" si="15"/>
        <v>1.9939599694618557</v>
      </c>
      <c r="Q27" s="12">
        <f t="shared" ca="1" si="16"/>
        <v>6.0400305381442983E-3</v>
      </c>
      <c r="R27" s="13">
        <v>0</v>
      </c>
      <c r="S27" s="13">
        <v>0</v>
      </c>
      <c r="T27" s="13">
        <v>0</v>
      </c>
      <c r="U27" s="13">
        <v>0</v>
      </c>
      <c r="V27" s="13">
        <f t="shared" ca="1" si="17"/>
        <v>0</v>
      </c>
      <c r="W27" s="13">
        <f t="shared" ca="1" si="9"/>
        <v>0</v>
      </c>
      <c r="X27" s="13">
        <f t="shared" ca="1" si="10"/>
        <v>2320</v>
      </c>
      <c r="Y27" s="13"/>
      <c r="Z27" s="13">
        <f t="shared" ca="1" si="18"/>
        <v>2013.3852643172879</v>
      </c>
      <c r="AA27" s="13">
        <f t="shared" ca="1" si="11"/>
        <v>7.0060400305381441</v>
      </c>
      <c r="AB27" s="13">
        <f t="shared" ca="1" si="12"/>
        <v>299.73617908538517</v>
      </c>
      <c r="AC27" s="13">
        <f t="shared" ca="1" si="13"/>
        <v>0</v>
      </c>
      <c r="AD27" s="12"/>
    </row>
    <row r="28" spans="1:30" x14ac:dyDescent="0.25">
      <c r="A28" s="1">
        <v>45301</v>
      </c>
      <c r="B28">
        <f t="shared" si="1"/>
        <v>2015</v>
      </c>
      <c r="C28">
        <v>-5</v>
      </c>
      <c r="D28">
        <v>0</v>
      </c>
      <c r="E28">
        <f t="shared" si="2"/>
        <v>2010</v>
      </c>
      <c r="F28" s="12">
        <f t="shared" ca="1" si="14"/>
        <v>2008.9909402905519</v>
      </c>
      <c r="H28">
        <f t="shared" si="3"/>
        <v>7</v>
      </c>
      <c r="I28">
        <v>0</v>
      </c>
      <c r="J28">
        <f t="shared" si="4"/>
        <v>0</v>
      </c>
      <c r="K28">
        <f t="shared" si="5"/>
        <v>7</v>
      </c>
      <c r="M28" s="13">
        <f t="shared" ca="1" si="6"/>
        <v>2320</v>
      </c>
      <c r="N28" s="13">
        <f t="shared" si="7"/>
        <v>-5</v>
      </c>
      <c r="O28">
        <f t="shared" ca="1" si="8"/>
        <v>1</v>
      </c>
      <c r="P28" s="12">
        <f t="shared" ca="1" si="15"/>
        <v>0.99698032108986934</v>
      </c>
      <c r="Q28" s="12">
        <f t="shared" ca="1" si="16"/>
        <v>3.0196789101308128E-3</v>
      </c>
      <c r="R28" s="13">
        <v>0</v>
      </c>
      <c r="S28" s="13">
        <v>0</v>
      </c>
      <c r="T28" s="13">
        <v>0</v>
      </c>
      <c r="U28" s="13">
        <v>0</v>
      </c>
      <c r="V28" s="13">
        <f t="shared" ca="1" si="17"/>
        <v>0</v>
      </c>
      <c r="W28" s="13">
        <f t="shared" ca="1" si="9"/>
        <v>0</v>
      </c>
      <c r="X28" s="13">
        <f t="shared" ca="1" si="10"/>
        <v>2316</v>
      </c>
      <c r="Y28" s="13"/>
      <c r="Z28" s="13">
        <f t="shared" ca="1" si="18"/>
        <v>2009.3822446383779</v>
      </c>
      <c r="AA28" s="13">
        <f t="shared" ca="1" si="11"/>
        <v>7.0090597094482749</v>
      </c>
      <c r="AB28" s="13">
        <f t="shared" ca="1" si="12"/>
        <v>299.8653686153682</v>
      </c>
      <c r="AC28" s="13">
        <f t="shared" ca="1" si="13"/>
        <v>0</v>
      </c>
      <c r="AD28" s="12"/>
    </row>
    <row r="29" spans="1:30" x14ac:dyDescent="0.25">
      <c r="A29" s="1">
        <v>45302</v>
      </c>
      <c r="B29">
        <f t="shared" si="1"/>
        <v>2010</v>
      </c>
      <c r="C29">
        <v>0</v>
      </c>
      <c r="D29">
        <v>0</v>
      </c>
      <c r="E29">
        <f t="shared" si="2"/>
        <v>2010</v>
      </c>
      <c r="F29" s="12">
        <f t="shared" ca="1" si="14"/>
        <v>2011.9818622037519</v>
      </c>
      <c r="H29">
        <f t="shared" si="3"/>
        <v>7</v>
      </c>
      <c r="I29">
        <v>0</v>
      </c>
      <c r="J29">
        <f t="shared" si="4"/>
        <v>0</v>
      </c>
      <c r="K29">
        <f t="shared" si="5"/>
        <v>7</v>
      </c>
      <c r="M29" s="13">
        <f t="shared" ca="1" si="6"/>
        <v>2316</v>
      </c>
      <c r="N29" s="13">
        <f t="shared" si="7"/>
        <v>0</v>
      </c>
      <c r="O29">
        <f t="shared" ca="1" si="8"/>
        <v>3</v>
      </c>
      <c r="P29" s="12">
        <f t="shared" ca="1" si="15"/>
        <v>2.990921913199954</v>
      </c>
      <c r="Q29" s="12">
        <f t="shared" ca="1" si="16"/>
        <v>9.0780868000456486E-3</v>
      </c>
      <c r="R29" s="13">
        <v>0</v>
      </c>
      <c r="S29" s="13">
        <v>0</v>
      </c>
      <c r="T29" s="13">
        <v>0</v>
      </c>
      <c r="U29" s="13">
        <v>0</v>
      </c>
      <c r="V29" s="13">
        <f t="shared" ca="1" si="17"/>
        <v>0</v>
      </c>
      <c r="W29" s="13">
        <f t="shared" ca="1" si="9"/>
        <v>0</v>
      </c>
      <c r="X29" s="13">
        <f t="shared" ca="1" si="10"/>
        <v>2319</v>
      </c>
      <c r="Y29" s="13"/>
      <c r="Z29" s="13">
        <f t="shared" ca="1" si="18"/>
        <v>2012.3731665515779</v>
      </c>
      <c r="AA29" s="13">
        <f t="shared" ca="1" si="11"/>
        <v>7.0181377962483209</v>
      </c>
      <c r="AB29" s="13">
        <f t="shared" ca="1" si="12"/>
        <v>300.25375221566031</v>
      </c>
      <c r="AC29" s="13">
        <f t="shared" ca="1" si="13"/>
        <v>0</v>
      </c>
      <c r="AD29" s="12"/>
    </row>
    <row r="30" spans="1:30" x14ac:dyDescent="0.25">
      <c r="A30" s="1">
        <v>45303</v>
      </c>
      <c r="B30">
        <f t="shared" si="1"/>
        <v>2010</v>
      </c>
      <c r="C30">
        <v>0</v>
      </c>
      <c r="D30">
        <v>0</v>
      </c>
      <c r="E30">
        <f t="shared" si="2"/>
        <v>2010</v>
      </c>
      <c r="F30" s="12">
        <f t="shared" ca="1" si="14"/>
        <v>2015.969760114639</v>
      </c>
      <c r="H30">
        <f t="shared" si="3"/>
        <v>7</v>
      </c>
      <c r="I30">
        <v>0</v>
      </c>
      <c r="J30">
        <f t="shared" si="4"/>
        <v>0</v>
      </c>
      <c r="K30">
        <f t="shared" si="5"/>
        <v>7</v>
      </c>
      <c r="M30" s="13">
        <f t="shared" ca="1" si="6"/>
        <v>2319</v>
      </c>
      <c r="N30" s="13">
        <f t="shared" si="7"/>
        <v>0</v>
      </c>
      <c r="O30">
        <f t="shared" ca="1" si="8"/>
        <v>4</v>
      </c>
      <c r="P30" s="12">
        <f t="shared" ca="1" si="15"/>
        <v>3.9878979108870296</v>
      </c>
      <c r="Q30" s="12">
        <f t="shared" ca="1" si="16"/>
        <v>1.2102089112970706E-2</v>
      </c>
      <c r="R30" s="13">
        <v>0</v>
      </c>
      <c r="S30" s="13">
        <v>0</v>
      </c>
      <c r="T30" s="13">
        <v>0</v>
      </c>
      <c r="U30" s="13">
        <v>0</v>
      </c>
      <c r="V30" s="13">
        <f t="shared" ca="1" si="17"/>
        <v>0</v>
      </c>
      <c r="W30" s="13">
        <f t="shared" ca="1" si="9"/>
        <v>0</v>
      </c>
      <c r="X30" s="13">
        <f t="shared" ca="1" si="10"/>
        <v>2323</v>
      </c>
      <c r="Y30" s="13"/>
      <c r="Z30" s="13">
        <f t="shared" ca="1" si="18"/>
        <v>2016.361064462465</v>
      </c>
      <c r="AA30" s="13">
        <f t="shared" ca="1" si="11"/>
        <v>7.0302398853612917</v>
      </c>
      <c r="AB30" s="13">
        <f t="shared" ca="1" si="12"/>
        <v>300.77151031208302</v>
      </c>
      <c r="AC30" s="13">
        <f t="shared" ca="1" si="13"/>
        <v>0</v>
      </c>
      <c r="AD30" s="12"/>
    </row>
    <row r="31" spans="1:30" x14ac:dyDescent="0.25">
      <c r="A31" s="1">
        <v>45304</v>
      </c>
      <c r="B31">
        <f t="shared" si="1"/>
        <v>2010</v>
      </c>
      <c r="C31">
        <v>0</v>
      </c>
      <c r="D31">
        <v>-100</v>
      </c>
      <c r="E31">
        <f t="shared" si="2"/>
        <v>1910</v>
      </c>
      <c r="F31" s="12">
        <f t="shared" ca="1" si="14"/>
        <v>1917.9637104180852</v>
      </c>
      <c r="H31">
        <f t="shared" si="3"/>
        <v>7</v>
      </c>
      <c r="I31">
        <v>0</v>
      </c>
      <c r="J31">
        <f t="shared" si="4"/>
        <v>100</v>
      </c>
      <c r="K31">
        <f t="shared" si="5"/>
        <v>107</v>
      </c>
      <c r="M31" s="13">
        <f t="shared" ca="1" si="6"/>
        <v>2323</v>
      </c>
      <c r="N31" s="13">
        <f t="shared" si="7"/>
        <v>0</v>
      </c>
      <c r="O31">
        <f t="shared" ca="1" si="8"/>
        <v>2</v>
      </c>
      <c r="P31" s="12">
        <f t="shared" ca="1" si="15"/>
        <v>1.9939503034460262</v>
      </c>
      <c r="Q31" s="12">
        <f t="shared" ca="1" si="16"/>
        <v>6.0496965539740084E-3</v>
      </c>
      <c r="R31" s="13">
        <v>0</v>
      </c>
      <c r="S31" s="13">
        <v>0</v>
      </c>
      <c r="T31" s="13">
        <v>0</v>
      </c>
      <c r="U31" s="13">
        <v>0</v>
      </c>
      <c r="V31" s="13">
        <f t="shared" ca="1" si="17"/>
        <v>100.29700299077807</v>
      </c>
      <c r="W31" s="13">
        <f t="shared" ca="1" si="9"/>
        <v>14.96375673194443</v>
      </c>
      <c r="X31" s="13">
        <f t="shared" ca="1" si="10"/>
        <v>2325</v>
      </c>
      <c r="Y31" s="13"/>
      <c r="Z31" s="13">
        <f t="shared" ca="1" si="18"/>
        <v>1918.0580117751331</v>
      </c>
      <c r="AA31" s="13">
        <f t="shared" ca="1" si="11"/>
        <v>107.33329257269334</v>
      </c>
      <c r="AB31" s="13">
        <f t="shared" ca="1" si="12"/>
        <v>286.06657495738028</v>
      </c>
      <c r="AC31" s="13">
        <f t="shared" ca="1" si="13"/>
        <v>14.96375673194443</v>
      </c>
      <c r="AD31" s="12"/>
    </row>
    <row r="32" spans="1:30" x14ac:dyDescent="0.25">
      <c r="A32" s="1">
        <v>45305</v>
      </c>
      <c r="B32">
        <f t="shared" si="1"/>
        <v>1910</v>
      </c>
      <c r="C32">
        <v>0</v>
      </c>
      <c r="D32">
        <v>0</v>
      </c>
      <c r="E32">
        <f t="shared" si="2"/>
        <v>1910</v>
      </c>
      <c r="F32" s="12">
        <f t="shared" ca="1" si="14"/>
        <v>1917.0162791560174</v>
      </c>
      <c r="H32">
        <f t="shared" si="3"/>
        <v>107</v>
      </c>
      <c r="I32">
        <v>0</v>
      </c>
      <c r="J32">
        <f t="shared" si="4"/>
        <v>0</v>
      </c>
      <c r="K32">
        <f t="shared" si="5"/>
        <v>107</v>
      </c>
      <c r="M32" s="13">
        <f t="shared" ca="1" si="6"/>
        <v>2325</v>
      </c>
      <c r="N32" s="13">
        <f t="shared" si="7"/>
        <v>0</v>
      </c>
      <c r="O32">
        <f t="shared" ca="1" si="8"/>
        <v>-1</v>
      </c>
      <c r="P32" s="12">
        <f t="shared" ca="1" si="15"/>
        <v>-0.94743126206779948</v>
      </c>
      <c r="Q32" s="12">
        <f t="shared" ca="1" si="16"/>
        <v>-5.2568737932200335E-2</v>
      </c>
      <c r="R32" s="13">
        <v>0</v>
      </c>
      <c r="S32" s="13">
        <v>0</v>
      </c>
      <c r="T32" s="13">
        <v>0</v>
      </c>
      <c r="U32" s="13">
        <v>0</v>
      </c>
      <c r="V32" s="13">
        <f t="shared" ca="1" si="17"/>
        <v>0</v>
      </c>
      <c r="W32" s="13">
        <f t="shared" ca="1" si="9"/>
        <v>0</v>
      </c>
      <c r="X32" s="13">
        <f t="shared" ca="1" si="10"/>
        <v>2324</v>
      </c>
      <c r="Y32" s="13"/>
      <c r="Z32" s="13">
        <f t="shared" ca="1" si="18"/>
        <v>1917.1105805130653</v>
      </c>
      <c r="AA32" s="13">
        <f t="shared" ca="1" si="11"/>
        <v>107.28072383476113</v>
      </c>
      <c r="AB32" s="13">
        <f t="shared" ca="1" si="12"/>
        <v>285.94361075754387</v>
      </c>
      <c r="AC32" s="13">
        <f t="shared" ca="1" si="13"/>
        <v>14.957324640486824</v>
      </c>
      <c r="AD32" s="12"/>
    </row>
    <row r="33" spans="1:30" x14ac:dyDescent="0.25">
      <c r="A33" s="1">
        <v>45306</v>
      </c>
      <c r="B33">
        <f t="shared" si="1"/>
        <v>1910</v>
      </c>
      <c r="C33">
        <v>0</v>
      </c>
      <c r="D33">
        <v>0</v>
      </c>
      <c r="E33">
        <f t="shared" si="2"/>
        <v>1910</v>
      </c>
      <c r="F33" s="12">
        <f t="shared" ca="1" si="14"/>
        <v>1915.1214169502146</v>
      </c>
      <c r="H33">
        <f t="shared" si="3"/>
        <v>107</v>
      </c>
      <c r="I33">
        <v>0</v>
      </c>
      <c r="J33">
        <f t="shared" si="4"/>
        <v>0</v>
      </c>
      <c r="K33">
        <f t="shared" si="5"/>
        <v>107</v>
      </c>
      <c r="M33" s="13">
        <f t="shared" ca="1" si="6"/>
        <v>2324</v>
      </c>
      <c r="N33" s="13">
        <f t="shared" si="7"/>
        <v>0</v>
      </c>
      <c r="O33">
        <f t="shared" ca="1" si="8"/>
        <v>-2</v>
      </c>
      <c r="P33" s="12">
        <f t="shared" ca="1" si="15"/>
        <v>-1.8948622058029081</v>
      </c>
      <c r="Q33" s="12">
        <f t="shared" ca="1" si="16"/>
        <v>-0.10513779419709238</v>
      </c>
      <c r="R33" s="13">
        <v>0</v>
      </c>
      <c r="S33" s="13">
        <v>0</v>
      </c>
      <c r="T33" s="13">
        <v>0</v>
      </c>
      <c r="U33" s="13">
        <v>0</v>
      </c>
      <c r="V33" s="13">
        <f t="shared" ca="1" si="17"/>
        <v>0</v>
      </c>
      <c r="W33" s="13">
        <f t="shared" ca="1" si="9"/>
        <v>0</v>
      </c>
      <c r="X33" s="13">
        <f t="shared" ca="1" si="10"/>
        <v>2322</v>
      </c>
      <c r="Y33" s="13"/>
      <c r="Z33" s="13">
        <f t="shared" ca="1" si="18"/>
        <v>1915.2157183072625</v>
      </c>
      <c r="AA33" s="13">
        <f t="shared" ca="1" si="11"/>
        <v>107.17558604056404</v>
      </c>
      <c r="AB33" s="13">
        <f t="shared" ca="1" si="12"/>
        <v>285.6976686726137</v>
      </c>
      <c r="AC33" s="13">
        <f t="shared" ca="1" si="13"/>
        <v>14.944459741714255</v>
      </c>
      <c r="AD33" s="12"/>
    </row>
    <row r="34" spans="1:30" x14ac:dyDescent="0.25">
      <c r="A34" s="1">
        <v>45307</v>
      </c>
      <c r="B34">
        <f t="shared" si="1"/>
        <v>1910</v>
      </c>
      <c r="C34">
        <v>0</v>
      </c>
      <c r="D34">
        <v>0</v>
      </c>
      <c r="E34">
        <f t="shared" si="2"/>
        <v>1910</v>
      </c>
      <c r="F34" s="12">
        <f t="shared" ca="1" si="14"/>
        <v>1914.1739861659908</v>
      </c>
      <c r="H34">
        <f t="shared" si="3"/>
        <v>107</v>
      </c>
      <c r="I34">
        <v>0</v>
      </c>
      <c r="J34">
        <f t="shared" si="4"/>
        <v>0</v>
      </c>
      <c r="K34">
        <f t="shared" si="5"/>
        <v>107</v>
      </c>
      <c r="M34" s="13">
        <f t="shared" ca="1" si="6"/>
        <v>2322</v>
      </c>
      <c r="N34" s="13">
        <f t="shared" si="7"/>
        <v>0</v>
      </c>
      <c r="O34">
        <f t="shared" ca="1" si="8"/>
        <v>-1</v>
      </c>
      <c r="P34" s="12">
        <f t="shared" ca="1" si="15"/>
        <v>-0.94743078422376636</v>
      </c>
      <c r="Q34" s="12">
        <f t="shared" ca="1" si="16"/>
        <v>-5.256921577623358E-2</v>
      </c>
      <c r="R34" s="13">
        <v>0</v>
      </c>
      <c r="S34" s="13">
        <v>0</v>
      </c>
      <c r="T34" s="13">
        <v>0</v>
      </c>
      <c r="U34" s="13">
        <v>0</v>
      </c>
      <c r="V34" s="13">
        <f t="shared" ca="1" si="17"/>
        <v>0</v>
      </c>
      <c r="W34" s="13">
        <f t="shared" ca="1" si="9"/>
        <v>0</v>
      </c>
      <c r="X34" s="13">
        <f t="shared" ca="1" si="10"/>
        <v>2321</v>
      </c>
      <c r="Y34" s="13"/>
      <c r="Z34" s="13">
        <f t="shared" ca="1" si="18"/>
        <v>1914.2682875230387</v>
      </c>
      <c r="AA34" s="13">
        <f t="shared" ca="1" si="11"/>
        <v>107.12301682478781</v>
      </c>
      <c r="AB34" s="13">
        <f t="shared" ca="1" si="12"/>
        <v>285.57468393005968</v>
      </c>
      <c r="AC34" s="13">
        <f t="shared" ca="1" si="13"/>
        <v>14.938026575694796</v>
      </c>
      <c r="AD34" s="12"/>
    </row>
    <row r="35" spans="1:30" x14ac:dyDescent="0.25">
      <c r="A35" s="1">
        <v>45308</v>
      </c>
      <c r="B35">
        <f t="shared" si="1"/>
        <v>1910</v>
      </c>
      <c r="C35">
        <v>0</v>
      </c>
      <c r="D35">
        <v>0</v>
      </c>
      <c r="E35">
        <f t="shared" si="2"/>
        <v>1910</v>
      </c>
      <c r="F35" s="12">
        <f t="shared" ca="1" si="14"/>
        <v>1914.1739861659908</v>
      </c>
      <c r="H35">
        <f t="shared" si="3"/>
        <v>107</v>
      </c>
      <c r="I35">
        <v>0</v>
      </c>
      <c r="J35">
        <f t="shared" si="4"/>
        <v>0</v>
      </c>
      <c r="K35">
        <f t="shared" si="5"/>
        <v>107</v>
      </c>
      <c r="M35" s="13">
        <f t="shared" ca="1" si="6"/>
        <v>2321</v>
      </c>
      <c r="N35" s="13">
        <f t="shared" si="7"/>
        <v>0</v>
      </c>
      <c r="O35">
        <f t="shared" ca="1" si="8"/>
        <v>0</v>
      </c>
      <c r="P35" s="12">
        <f t="shared" ca="1" si="15"/>
        <v>0</v>
      </c>
      <c r="Q35" s="12">
        <f t="shared" ca="1" si="16"/>
        <v>0</v>
      </c>
      <c r="R35" s="13">
        <v>0</v>
      </c>
      <c r="S35" s="13">
        <v>0</v>
      </c>
      <c r="T35" s="13">
        <v>0</v>
      </c>
      <c r="U35" s="13">
        <v>0</v>
      </c>
      <c r="V35" s="13">
        <f t="shared" ca="1" si="17"/>
        <v>0</v>
      </c>
      <c r="W35" s="13">
        <f t="shared" ca="1" si="9"/>
        <v>0</v>
      </c>
      <c r="X35" s="13">
        <f t="shared" ca="1" si="10"/>
        <v>2321</v>
      </c>
      <c r="Y35" s="13"/>
      <c r="Z35" s="13">
        <f t="shared" ca="1" si="18"/>
        <v>1914.2682875230387</v>
      </c>
      <c r="AA35" s="13">
        <f t="shared" ca="1" si="11"/>
        <v>107.12301682478781</v>
      </c>
      <c r="AB35" s="13">
        <f t="shared" ca="1" si="12"/>
        <v>285.57468393005968</v>
      </c>
      <c r="AC35" s="13">
        <f t="shared" ca="1" si="13"/>
        <v>14.938026575694796</v>
      </c>
      <c r="AD35" s="12"/>
    </row>
    <row r="36" spans="1:30" x14ac:dyDescent="0.25">
      <c r="A36" s="1">
        <v>45309</v>
      </c>
      <c r="B36">
        <f t="shared" si="1"/>
        <v>1910</v>
      </c>
      <c r="C36">
        <v>0</v>
      </c>
      <c r="D36">
        <v>0</v>
      </c>
      <c r="E36">
        <f t="shared" si="2"/>
        <v>1910</v>
      </c>
      <c r="F36" s="12">
        <f t="shared" ca="1" si="14"/>
        <v>1914.1739861659908</v>
      </c>
      <c r="H36">
        <f t="shared" si="3"/>
        <v>107</v>
      </c>
      <c r="I36">
        <v>0</v>
      </c>
      <c r="J36">
        <f t="shared" si="4"/>
        <v>0</v>
      </c>
      <c r="K36">
        <f t="shared" si="5"/>
        <v>107</v>
      </c>
      <c r="M36" s="13">
        <f t="shared" ca="1" si="6"/>
        <v>2321</v>
      </c>
      <c r="N36" s="13">
        <f t="shared" si="7"/>
        <v>0</v>
      </c>
      <c r="O36">
        <f t="shared" ca="1" si="8"/>
        <v>0</v>
      </c>
      <c r="P36" s="12">
        <f t="shared" ca="1" si="15"/>
        <v>0</v>
      </c>
      <c r="Q36" s="12">
        <f t="shared" ca="1" si="16"/>
        <v>0</v>
      </c>
      <c r="R36" s="13">
        <v>0</v>
      </c>
      <c r="S36" s="13">
        <v>0</v>
      </c>
      <c r="T36" s="13">
        <v>0</v>
      </c>
      <c r="U36" s="13">
        <v>0</v>
      </c>
      <c r="V36" s="13">
        <f t="shared" ca="1" si="17"/>
        <v>0</v>
      </c>
      <c r="W36" s="13">
        <f t="shared" ca="1" si="9"/>
        <v>0</v>
      </c>
      <c r="X36" s="13">
        <f t="shared" ca="1" si="10"/>
        <v>2321</v>
      </c>
      <c r="Y36" s="13"/>
      <c r="Z36" s="13">
        <f t="shared" ca="1" si="18"/>
        <v>1914.2682875230387</v>
      </c>
      <c r="AA36" s="13">
        <f t="shared" ca="1" si="11"/>
        <v>107.12301682478781</v>
      </c>
      <c r="AB36" s="13">
        <f t="shared" ca="1" si="12"/>
        <v>285.57468393005968</v>
      </c>
      <c r="AC36" s="13">
        <f t="shared" ca="1" si="13"/>
        <v>14.938026575694796</v>
      </c>
      <c r="AD36" s="12"/>
    </row>
    <row r="37" spans="1:30" x14ac:dyDescent="0.25">
      <c r="A37" s="1">
        <v>45310</v>
      </c>
      <c r="B37">
        <f t="shared" si="1"/>
        <v>1910</v>
      </c>
      <c r="C37">
        <v>7</v>
      </c>
      <c r="D37">
        <v>0</v>
      </c>
      <c r="E37">
        <f t="shared" si="2"/>
        <v>1917</v>
      </c>
      <c r="F37" s="12">
        <f t="shared" ca="1" si="14"/>
        <v>1924.9637086650782</v>
      </c>
      <c r="H37">
        <f t="shared" si="3"/>
        <v>107</v>
      </c>
      <c r="I37">
        <v>0</v>
      </c>
      <c r="J37">
        <f t="shared" si="4"/>
        <v>0</v>
      </c>
      <c r="K37">
        <f t="shared" si="5"/>
        <v>107</v>
      </c>
      <c r="M37" s="13">
        <f t="shared" ca="1" si="6"/>
        <v>2321</v>
      </c>
      <c r="N37" s="13">
        <f t="shared" si="7"/>
        <v>7</v>
      </c>
      <c r="O37">
        <f t="shared" ca="1" si="8"/>
        <v>4</v>
      </c>
      <c r="P37" s="12">
        <f t="shared" ca="1" si="15"/>
        <v>3.7897224990875782</v>
      </c>
      <c r="Q37" s="12">
        <f t="shared" ca="1" si="16"/>
        <v>0.21027750091242209</v>
      </c>
      <c r="R37" s="13">
        <v>0</v>
      </c>
      <c r="S37" s="13">
        <v>0</v>
      </c>
      <c r="T37" s="13">
        <v>0</v>
      </c>
      <c r="U37" s="13">
        <v>0</v>
      </c>
      <c r="V37" s="13">
        <f t="shared" ca="1" si="17"/>
        <v>0</v>
      </c>
      <c r="W37" s="13">
        <f t="shared" ca="1" si="9"/>
        <v>0</v>
      </c>
      <c r="X37" s="13">
        <f t="shared" ca="1" si="10"/>
        <v>2332</v>
      </c>
      <c r="Y37" s="13"/>
      <c r="Z37" s="13">
        <f t="shared" ca="1" si="18"/>
        <v>1925.0580100221262</v>
      </c>
      <c r="AA37" s="13">
        <f t="shared" ca="1" si="11"/>
        <v>107.33329432570024</v>
      </c>
      <c r="AB37" s="13">
        <f t="shared" ca="1" si="12"/>
        <v>286.06665031989007</v>
      </c>
      <c r="AC37" s="13">
        <f t="shared" ca="1" si="13"/>
        <v>14.963760674055681</v>
      </c>
      <c r="AD37" s="12"/>
    </row>
    <row r="38" spans="1:30" x14ac:dyDescent="0.25">
      <c r="A38" s="1">
        <v>45311</v>
      </c>
      <c r="B38">
        <f t="shared" si="1"/>
        <v>1917</v>
      </c>
      <c r="C38">
        <v>0</v>
      </c>
      <c r="D38">
        <v>0</v>
      </c>
      <c r="E38">
        <f t="shared" si="2"/>
        <v>1917</v>
      </c>
      <c r="F38" s="12">
        <f t="shared" ca="1" si="14"/>
        <v>1925.9112976267324</v>
      </c>
      <c r="H38">
        <f t="shared" si="3"/>
        <v>107</v>
      </c>
      <c r="I38">
        <v>0</v>
      </c>
      <c r="J38">
        <f t="shared" si="4"/>
        <v>0</v>
      </c>
      <c r="K38">
        <f t="shared" si="5"/>
        <v>107</v>
      </c>
      <c r="M38" s="13">
        <f t="shared" ca="1" si="6"/>
        <v>2332</v>
      </c>
      <c r="N38" s="13">
        <f t="shared" si="7"/>
        <v>0</v>
      </c>
      <c r="O38">
        <f t="shared" ca="1" si="8"/>
        <v>1</v>
      </c>
      <c r="P38" s="12">
        <f t="shared" ca="1" si="15"/>
        <v>0.94758896165417605</v>
      </c>
      <c r="Q38" s="12">
        <f t="shared" ca="1" si="16"/>
        <v>5.2411038345823946E-2</v>
      </c>
      <c r="R38" s="13">
        <v>0</v>
      </c>
      <c r="S38" s="13">
        <v>0</v>
      </c>
      <c r="T38" s="13">
        <v>0</v>
      </c>
      <c r="U38" s="13">
        <v>0</v>
      </c>
      <c r="V38" s="13">
        <f t="shared" ca="1" si="17"/>
        <v>0</v>
      </c>
      <c r="W38" s="13">
        <f t="shared" ca="1" si="9"/>
        <v>0</v>
      </c>
      <c r="X38" s="13">
        <f t="shared" ca="1" si="10"/>
        <v>2333</v>
      </c>
      <c r="Y38" s="13"/>
      <c r="Z38" s="13">
        <f t="shared" ca="1" si="18"/>
        <v>1926.0055989837804</v>
      </c>
      <c r="AA38" s="13">
        <f t="shared" ca="1" si="11"/>
        <v>107.38570536404606</v>
      </c>
      <c r="AB38" s="13">
        <f t="shared" ca="1" si="12"/>
        <v>286.1892456692172</v>
      </c>
      <c r="AC38" s="13">
        <f t="shared" ca="1" si="13"/>
        <v>14.970173471440599</v>
      </c>
      <c r="AD38" s="12"/>
    </row>
    <row r="39" spans="1:30" x14ac:dyDescent="0.25">
      <c r="A39" s="1">
        <v>45312</v>
      </c>
      <c r="B39">
        <f t="shared" si="1"/>
        <v>1917</v>
      </c>
      <c r="C39">
        <v>0</v>
      </c>
      <c r="D39">
        <v>0</v>
      </c>
      <c r="E39">
        <f t="shared" si="2"/>
        <v>1917</v>
      </c>
      <c r="F39" s="12">
        <f t="shared" ca="1" si="14"/>
        <v>1927.8064758487308</v>
      </c>
      <c r="H39">
        <f t="shared" si="3"/>
        <v>107</v>
      </c>
      <c r="I39">
        <v>0</v>
      </c>
      <c r="J39">
        <f t="shared" si="4"/>
        <v>0</v>
      </c>
      <c r="K39">
        <f t="shared" si="5"/>
        <v>107</v>
      </c>
      <c r="M39" s="13">
        <f t="shared" ca="1" si="6"/>
        <v>2333</v>
      </c>
      <c r="N39" s="13">
        <f t="shared" si="7"/>
        <v>0</v>
      </c>
      <c r="O39">
        <f t="shared" ca="1" si="8"/>
        <v>2</v>
      </c>
      <c r="P39" s="12">
        <f t="shared" ca="1" si="15"/>
        <v>1.8951782219984052</v>
      </c>
      <c r="Q39" s="12">
        <f t="shared" ca="1" si="16"/>
        <v>0.1048217780015952</v>
      </c>
      <c r="R39" s="13">
        <v>0</v>
      </c>
      <c r="S39" s="13">
        <v>0</v>
      </c>
      <c r="T39" s="13">
        <v>0</v>
      </c>
      <c r="U39" s="13">
        <v>0</v>
      </c>
      <c r="V39" s="13">
        <f t="shared" ca="1" si="17"/>
        <v>0</v>
      </c>
      <c r="W39" s="13">
        <f t="shared" ca="1" si="9"/>
        <v>0</v>
      </c>
      <c r="X39" s="13">
        <f t="shared" ca="1" si="10"/>
        <v>2335</v>
      </c>
      <c r="Y39" s="13"/>
      <c r="Z39" s="13">
        <f t="shared" ca="1" si="18"/>
        <v>1927.9007772057787</v>
      </c>
      <c r="AA39" s="13">
        <f t="shared" ca="1" si="11"/>
        <v>107.49052714204765</v>
      </c>
      <c r="AB39" s="13">
        <f t="shared" ca="1" si="12"/>
        <v>286.43442281854175</v>
      </c>
      <c r="AC39" s="13">
        <f t="shared" ca="1" si="13"/>
        <v>14.98299835746327</v>
      </c>
      <c r="AD39" s="12"/>
    </row>
    <row r="40" spans="1:30" x14ac:dyDescent="0.25">
      <c r="A40" s="1">
        <v>45313</v>
      </c>
      <c r="B40">
        <f t="shared" si="1"/>
        <v>1917</v>
      </c>
      <c r="C40">
        <v>0</v>
      </c>
      <c r="D40">
        <v>0</v>
      </c>
      <c r="E40">
        <f t="shared" si="2"/>
        <v>1917</v>
      </c>
      <c r="F40" s="12">
        <f t="shared" ca="1" si="14"/>
        <v>1929.7016546674661</v>
      </c>
      <c r="H40">
        <f t="shared" si="3"/>
        <v>107</v>
      </c>
      <c r="I40">
        <v>0</v>
      </c>
      <c r="J40">
        <f t="shared" si="4"/>
        <v>0</v>
      </c>
      <c r="K40">
        <f t="shared" si="5"/>
        <v>107</v>
      </c>
      <c r="M40" s="13">
        <f t="shared" ca="1" si="6"/>
        <v>2335</v>
      </c>
      <c r="N40" s="13">
        <f t="shared" si="7"/>
        <v>0</v>
      </c>
      <c r="O40">
        <f t="shared" ca="1" si="8"/>
        <v>2</v>
      </c>
      <c r="P40" s="12">
        <f t="shared" ca="1" si="15"/>
        <v>1.8951788187353187</v>
      </c>
      <c r="Q40" s="12">
        <f t="shared" ca="1" si="16"/>
        <v>0.10482118126468105</v>
      </c>
      <c r="R40" s="13">
        <v>0</v>
      </c>
      <c r="S40" s="13">
        <v>0</v>
      </c>
      <c r="T40" s="13">
        <v>0</v>
      </c>
      <c r="U40" s="13">
        <v>0</v>
      </c>
      <c r="V40" s="13">
        <f t="shared" ca="1" si="17"/>
        <v>0</v>
      </c>
      <c r="W40" s="13">
        <f t="shared" ca="1" si="9"/>
        <v>0</v>
      </c>
      <c r="X40" s="13">
        <f t="shared" ca="1" si="10"/>
        <v>2337</v>
      </c>
      <c r="Y40" s="13"/>
      <c r="Z40" s="13">
        <f t="shared" ca="1" si="18"/>
        <v>1929.795956024514</v>
      </c>
      <c r="AA40" s="13">
        <f t="shared" ca="1" si="11"/>
        <v>107.59534832331234</v>
      </c>
      <c r="AB40" s="13">
        <f t="shared" ca="1" si="12"/>
        <v>286.67957289838353</v>
      </c>
      <c r="AC40" s="13">
        <f t="shared" ca="1" si="13"/>
        <v>14.995821827517803</v>
      </c>
      <c r="AD40" s="12"/>
    </row>
    <row r="41" spans="1:30" x14ac:dyDescent="0.25">
      <c r="A41" s="1">
        <v>45314</v>
      </c>
      <c r="B41">
        <f t="shared" si="1"/>
        <v>1917</v>
      </c>
      <c r="C41">
        <v>0</v>
      </c>
      <c r="D41">
        <v>0</v>
      </c>
      <c r="E41">
        <f t="shared" si="2"/>
        <v>1917</v>
      </c>
      <c r="F41" s="12">
        <f t="shared" ca="1" si="14"/>
        <v>1931.5968340822305</v>
      </c>
      <c r="H41">
        <f t="shared" si="3"/>
        <v>107</v>
      </c>
      <c r="I41">
        <v>8</v>
      </c>
      <c r="J41">
        <f t="shared" si="4"/>
        <v>0</v>
      </c>
      <c r="K41">
        <f t="shared" si="5"/>
        <v>115</v>
      </c>
      <c r="M41" s="13">
        <f t="shared" ca="1" si="6"/>
        <v>2337</v>
      </c>
      <c r="N41" s="13">
        <f t="shared" si="7"/>
        <v>8</v>
      </c>
      <c r="O41">
        <f t="shared" ca="1" si="8"/>
        <v>2</v>
      </c>
      <c r="P41" s="12">
        <f t="shared" ca="1" si="15"/>
        <v>1.89517941476455</v>
      </c>
      <c r="Q41" s="12">
        <f t="shared" ca="1" si="16"/>
        <v>0.10482058523544997</v>
      </c>
      <c r="R41" s="13">
        <v>0</v>
      </c>
      <c r="S41" s="13">
        <v>0</v>
      </c>
      <c r="T41" s="13">
        <v>0</v>
      </c>
      <c r="U41" s="13">
        <v>0</v>
      </c>
      <c r="V41" s="13">
        <f t="shared" ca="1" si="17"/>
        <v>0</v>
      </c>
      <c r="W41" s="13">
        <f t="shared" ca="1" si="9"/>
        <v>0</v>
      </c>
      <c r="X41" s="13">
        <f t="shared" ca="1" si="10"/>
        <v>2347</v>
      </c>
      <c r="Y41" s="13"/>
      <c r="Z41" s="13">
        <f t="shared" ca="1" si="18"/>
        <v>1931.6911354392785</v>
      </c>
      <c r="AA41" s="13">
        <f t="shared" ca="1" si="11"/>
        <v>115.70016890854778</v>
      </c>
      <c r="AB41" s="13">
        <f t="shared" ca="1" si="12"/>
        <v>286.9246959408448</v>
      </c>
      <c r="AC41" s="13">
        <f t="shared" ca="1" si="13"/>
        <v>15.008643883283426</v>
      </c>
      <c r="AD41" s="12"/>
    </row>
    <row r="42" spans="1:30" x14ac:dyDescent="0.25">
      <c r="A42" s="1">
        <v>45315</v>
      </c>
      <c r="B42">
        <f t="shared" si="1"/>
        <v>1917</v>
      </c>
      <c r="C42">
        <v>0</v>
      </c>
      <c r="D42">
        <v>0</v>
      </c>
      <c r="E42">
        <f t="shared" si="2"/>
        <v>1917</v>
      </c>
      <c r="F42" s="12">
        <f t="shared" ca="1" si="14"/>
        <v>1934.4299238004403</v>
      </c>
      <c r="H42">
        <f t="shared" si="3"/>
        <v>115</v>
      </c>
      <c r="I42">
        <v>0</v>
      </c>
      <c r="J42">
        <f t="shared" si="4"/>
        <v>0</v>
      </c>
      <c r="K42">
        <f t="shared" si="5"/>
        <v>115</v>
      </c>
      <c r="M42" s="13">
        <f t="shared" ca="1" si="6"/>
        <v>2347</v>
      </c>
      <c r="N42" s="13">
        <f t="shared" si="7"/>
        <v>0</v>
      </c>
      <c r="O42">
        <f t="shared" ca="1" si="8"/>
        <v>3</v>
      </c>
      <c r="P42" s="12">
        <f t="shared" ca="1" si="15"/>
        <v>2.8330897182097607</v>
      </c>
      <c r="Q42" s="12">
        <f t="shared" ca="1" si="16"/>
        <v>0.16691028179023887</v>
      </c>
      <c r="R42" s="13">
        <v>0</v>
      </c>
      <c r="S42" s="13">
        <v>0</v>
      </c>
      <c r="T42" s="13">
        <v>0</v>
      </c>
      <c r="U42" s="13">
        <v>0</v>
      </c>
      <c r="V42" s="13">
        <f t="shared" ca="1" si="17"/>
        <v>0</v>
      </c>
      <c r="W42" s="13">
        <f t="shared" ca="1" si="9"/>
        <v>0</v>
      </c>
      <c r="X42" s="13">
        <f t="shared" ca="1" si="10"/>
        <v>2350</v>
      </c>
      <c r="Y42" s="13"/>
      <c r="Z42" s="13">
        <f t="shared" ca="1" si="18"/>
        <v>1934.5242251574882</v>
      </c>
      <c r="AA42" s="13">
        <f t="shared" ca="1" si="11"/>
        <v>115.86707919033802</v>
      </c>
      <c r="AB42" s="13">
        <f t="shared" ca="1" si="12"/>
        <v>287.29108808250044</v>
      </c>
      <c r="AC42" s="13">
        <f t="shared" ca="1" si="13"/>
        <v>15.027809362078171</v>
      </c>
      <c r="AD42" s="12"/>
    </row>
    <row r="43" spans="1:30" x14ac:dyDescent="0.25">
      <c r="A43" s="1">
        <v>45316</v>
      </c>
      <c r="B43">
        <f t="shared" si="1"/>
        <v>1917</v>
      </c>
      <c r="C43">
        <v>0</v>
      </c>
      <c r="D43">
        <v>0</v>
      </c>
      <c r="E43">
        <f t="shared" si="2"/>
        <v>1917</v>
      </c>
      <c r="F43" s="12">
        <f t="shared" ca="1" si="14"/>
        <v>1937.2630164332013</v>
      </c>
      <c r="H43">
        <f t="shared" si="3"/>
        <v>115</v>
      </c>
      <c r="I43">
        <v>0</v>
      </c>
      <c r="J43">
        <f t="shared" si="4"/>
        <v>0</v>
      </c>
      <c r="K43">
        <f t="shared" si="5"/>
        <v>115</v>
      </c>
      <c r="M43" s="13">
        <f t="shared" ca="1" si="6"/>
        <v>2350</v>
      </c>
      <c r="N43" s="13">
        <f t="shared" si="7"/>
        <v>0</v>
      </c>
      <c r="O43">
        <f t="shared" ca="1" si="8"/>
        <v>3</v>
      </c>
      <c r="P43" s="12">
        <f t="shared" ca="1" si="15"/>
        <v>2.8330926327611099</v>
      </c>
      <c r="Q43" s="12">
        <f t="shared" ca="1" si="16"/>
        <v>0.16690736723889027</v>
      </c>
      <c r="R43" s="13">
        <v>0</v>
      </c>
      <c r="S43" s="13">
        <v>0</v>
      </c>
      <c r="T43" s="13">
        <v>0</v>
      </c>
      <c r="U43" s="13">
        <v>0</v>
      </c>
      <c r="V43" s="13">
        <f t="shared" ca="1" si="17"/>
        <v>0</v>
      </c>
      <c r="W43" s="13">
        <f t="shared" ca="1" si="9"/>
        <v>0</v>
      </c>
      <c r="X43" s="13">
        <f t="shared" ca="1" si="10"/>
        <v>2353</v>
      </c>
      <c r="Y43" s="13"/>
      <c r="Z43" s="13">
        <f t="shared" ca="1" si="18"/>
        <v>1937.3573177902492</v>
      </c>
      <c r="AA43" s="13">
        <f t="shared" ca="1" si="11"/>
        <v>116.03398655757691</v>
      </c>
      <c r="AB43" s="13">
        <f t="shared" ca="1" si="12"/>
        <v>287.65742018051697</v>
      </c>
      <c r="AC43" s="13">
        <f t="shared" ca="1" si="13"/>
        <v>15.046971700071133</v>
      </c>
      <c r="AD43" s="12"/>
    </row>
    <row r="44" spans="1:30" x14ac:dyDescent="0.25">
      <c r="A44" s="1">
        <v>45317</v>
      </c>
      <c r="B44">
        <f t="shared" si="1"/>
        <v>1917</v>
      </c>
      <c r="C44">
        <v>0</v>
      </c>
      <c r="D44">
        <v>0</v>
      </c>
      <c r="E44">
        <f t="shared" si="2"/>
        <v>1917</v>
      </c>
      <c r="F44" s="12">
        <f t="shared" ca="1" si="14"/>
        <v>1935.3742860717541</v>
      </c>
      <c r="H44">
        <f t="shared" si="3"/>
        <v>115</v>
      </c>
      <c r="I44">
        <v>0</v>
      </c>
      <c r="J44">
        <f t="shared" si="4"/>
        <v>0</v>
      </c>
      <c r="K44">
        <f t="shared" si="5"/>
        <v>115</v>
      </c>
      <c r="M44" s="13">
        <f t="shared" ca="1" si="6"/>
        <v>2353</v>
      </c>
      <c r="N44" s="13">
        <f t="shared" si="7"/>
        <v>0</v>
      </c>
      <c r="O44">
        <f t="shared" ca="1" si="8"/>
        <v>-2</v>
      </c>
      <c r="P44" s="12">
        <f t="shared" ca="1" si="15"/>
        <v>-1.8887303614471351</v>
      </c>
      <c r="Q44" s="12">
        <f t="shared" ca="1" si="16"/>
        <v>-0.11126963855286484</v>
      </c>
      <c r="R44" s="13">
        <v>0</v>
      </c>
      <c r="S44" s="13">
        <v>0</v>
      </c>
      <c r="T44" s="13">
        <v>0</v>
      </c>
      <c r="U44" s="13">
        <v>0</v>
      </c>
      <c r="V44" s="13">
        <f t="shared" ca="1" si="17"/>
        <v>0</v>
      </c>
      <c r="W44" s="13">
        <f t="shared" ca="1" si="9"/>
        <v>0</v>
      </c>
      <c r="X44" s="13">
        <f t="shared" ca="1" si="10"/>
        <v>2351</v>
      </c>
      <c r="Y44" s="13"/>
      <c r="Z44" s="13">
        <f t="shared" ca="1" si="18"/>
        <v>1935.468587428802</v>
      </c>
      <c r="AA44" s="13">
        <f t="shared" ca="1" si="11"/>
        <v>115.92271691902404</v>
      </c>
      <c r="AB44" s="13">
        <f t="shared" ca="1" si="12"/>
        <v>287.413238740314</v>
      </c>
      <c r="AC44" s="13">
        <f t="shared" ca="1" si="13"/>
        <v>15.034198898249748</v>
      </c>
      <c r="AD44" s="12"/>
    </row>
    <row r="45" spans="1:30" x14ac:dyDescent="0.25">
      <c r="A45" s="1">
        <v>45318</v>
      </c>
      <c r="B45">
        <f t="shared" si="1"/>
        <v>1917</v>
      </c>
      <c r="C45">
        <v>0</v>
      </c>
      <c r="D45">
        <v>0</v>
      </c>
      <c r="E45">
        <f t="shared" si="2"/>
        <v>1917</v>
      </c>
      <c r="F45" s="12">
        <f t="shared" ca="1" si="14"/>
        <v>1932.5411924704142</v>
      </c>
      <c r="H45">
        <f t="shared" si="3"/>
        <v>115</v>
      </c>
      <c r="I45">
        <v>0</v>
      </c>
      <c r="J45">
        <f t="shared" si="4"/>
        <v>0</v>
      </c>
      <c r="K45">
        <f t="shared" si="5"/>
        <v>115</v>
      </c>
      <c r="M45" s="13">
        <f t="shared" ca="1" si="6"/>
        <v>2351</v>
      </c>
      <c r="N45" s="13">
        <f t="shared" si="7"/>
        <v>0</v>
      </c>
      <c r="O45">
        <f t="shared" ca="1" si="8"/>
        <v>-3</v>
      </c>
      <c r="P45" s="12">
        <f t="shared" ca="1" si="15"/>
        <v>-2.8330936013397925</v>
      </c>
      <c r="Q45" s="12">
        <f t="shared" ca="1" si="16"/>
        <v>-0.16690639866020737</v>
      </c>
      <c r="R45" s="13">
        <v>0</v>
      </c>
      <c r="S45" s="13">
        <v>0</v>
      </c>
      <c r="T45" s="13">
        <v>0</v>
      </c>
      <c r="U45" s="13">
        <v>0</v>
      </c>
      <c r="V45" s="13">
        <f t="shared" ca="1" si="17"/>
        <v>0</v>
      </c>
      <c r="W45" s="13">
        <f t="shared" ca="1" si="9"/>
        <v>0</v>
      </c>
      <c r="X45" s="13">
        <f t="shared" ca="1" si="10"/>
        <v>2348</v>
      </c>
      <c r="Y45" s="13"/>
      <c r="Z45" s="13">
        <f t="shared" ca="1" si="18"/>
        <v>1932.6354938274621</v>
      </c>
      <c r="AA45" s="13">
        <f t="shared" ca="1" si="11"/>
        <v>115.75581052036384</v>
      </c>
      <c r="AB45" s="13">
        <f t="shared" ca="1" si="12"/>
        <v>287.0469265963082</v>
      </c>
      <c r="AC45" s="13">
        <f t="shared" ca="1" si="13"/>
        <v>15.015037604024178</v>
      </c>
      <c r="AD45" s="12"/>
    </row>
    <row r="46" spans="1:30" x14ac:dyDescent="0.25">
      <c r="A46" s="1">
        <v>45319</v>
      </c>
      <c r="B46">
        <f t="shared" si="1"/>
        <v>1917</v>
      </c>
      <c r="C46">
        <v>0</v>
      </c>
      <c r="D46">
        <v>0</v>
      </c>
      <c r="E46">
        <f t="shared" si="2"/>
        <v>1917</v>
      </c>
      <c r="F46" s="12">
        <f t="shared" ca="1" si="14"/>
        <v>1932.5411924704142</v>
      </c>
      <c r="H46">
        <f t="shared" si="3"/>
        <v>115</v>
      </c>
      <c r="I46">
        <v>0</v>
      </c>
      <c r="J46">
        <f t="shared" si="4"/>
        <v>0</v>
      </c>
      <c r="K46">
        <f t="shared" si="5"/>
        <v>115</v>
      </c>
      <c r="M46" s="13">
        <f t="shared" ca="1" si="6"/>
        <v>2348</v>
      </c>
      <c r="N46" s="13">
        <f t="shared" si="7"/>
        <v>0</v>
      </c>
      <c r="O46">
        <f t="shared" ca="1" si="8"/>
        <v>0</v>
      </c>
      <c r="P46" s="12">
        <f t="shared" ca="1" si="15"/>
        <v>0</v>
      </c>
      <c r="Q46" s="12">
        <f t="shared" ca="1" si="16"/>
        <v>0</v>
      </c>
      <c r="R46" s="13">
        <v>0</v>
      </c>
      <c r="S46" s="13">
        <v>0</v>
      </c>
      <c r="T46" s="13">
        <v>0</v>
      </c>
      <c r="U46" s="13">
        <v>0</v>
      </c>
      <c r="V46" s="13">
        <f t="shared" ca="1" si="17"/>
        <v>0</v>
      </c>
      <c r="W46" s="13">
        <f t="shared" ca="1" si="9"/>
        <v>0</v>
      </c>
      <c r="X46" s="13">
        <f t="shared" ca="1" si="10"/>
        <v>2348</v>
      </c>
      <c r="Y46" s="13"/>
      <c r="Z46" s="13">
        <f t="shared" ca="1" si="18"/>
        <v>1932.6354938274621</v>
      </c>
      <c r="AA46" s="13">
        <f t="shared" ca="1" si="11"/>
        <v>115.75581052036384</v>
      </c>
      <c r="AB46" s="13">
        <f t="shared" ca="1" si="12"/>
        <v>287.0469265963082</v>
      </c>
      <c r="AC46" s="13">
        <f t="shared" ca="1" si="13"/>
        <v>15.015037604024178</v>
      </c>
      <c r="AD46" s="12"/>
    </row>
    <row r="47" spans="1:30" x14ac:dyDescent="0.25">
      <c r="A47" s="1">
        <v>45320</v>
      </c>
      <c r="B47">
        <f t="shared" si="1"/>
        <v>1917</v>
      </c>
      <c r="C47">
        <v>0</v>
      </c>
      <c r="D47">
        <v>0</v>
      </c>
      <c r="E47">
        <f t="shared" si="2"/>
        <v>1917</v>
      </c>
      <c r="F47" s="12">
        <f t="shared" ca="1" si="14"/>
        <v>1933.4855560321687</v>
      </c>
      <c r="H47">
        <f t="shared" si="3"/>
        <v>115</v>
      </c>
      <c r="I47">
        <v>7</v>
      </c>
      <c r="J47">
        <f t="shared" si="4"/>
        <v>0</v>
      </c>
      <c r="K47">
        <f t="shared" si="5"/>
        <v>122</v>
      </c>
      <c r="M47" s="13">
        <f t="shared" ca="1" si="6"/>
        <v>2348</v>
      </c>
      <c r="N47" s="13">
        <f t="shared" si="7"/>
        <v>7</v>
      </c>
      <c r="O47">
        <f t="shared" ca="1" si="8"/>
        <v>1</v>
      </c>
      <c r="P47" s="12">
        <f t="shared" ca="1" si="15"/>
        <v>0.94436356175455327</v>
      </c>
      <c r="Q47" s="12">
        <f t="shared" ca="1" si="16"/>
        <v>5.5636438245446715E-2</v>
      </c>
      <c r="R47" s="13">
        <v>0</v>
      </c>
      <c r="S47" s="13">
        <v>0</v>
      </c>
      <c r="T47" s="13">
        <v>0</v>
      </c>
      <c r="U47" s="13">
        <v>0</v>
      </c>
      <c r="V47" s="13">
        <f t="shared" ca="1" si="17"/>
        <v>0</v>
      </c>
      <c r="W47" s="13">
        <f t="shared" ca="1" si="9"/>
        <v>0</v>
      </c>
      <c r="X47" s="13">
        <f t="shared" ca="1" si="10"/>
        <v>2356</v>
      </c>
      <c r="Y47" s="13"/>
      <c r="Z47" s="13">
        <f t="shared" ca="1" si="18"/>
        <v>1933.5798573892166</v>
      </c>
      <c r="AA47" s="13">
        <f t="shared" ca="1" si="11"/>
        <v>122.81144695860928</v>
      </c>
      <c r="AB47" s="13">
        <f t="shared" ca="1" si="12"/>
        <v>287.16905066932736</v>
      </c>
      <c r="AC47" s="13">
        <f t="shared" ca="1" si="13"/>
        <v>15.021425749581013</v>
      </c>
      <c r="AD47" s="12"/>
    </row>
    <row r="48" spans="1:30" x14ac:dyDescent="0.25">
      <c r="A48" s="1">
        <v>45321</v>
      </c>
      <c r="B48">
        <f t="shared" si="1"/>
        <v>1917</v>
      </c>
      <c r="C48">
        <v>0</v>
      </c>
      <c r="D48">
        <v>0</v>
      </c>
      <c r="E48">
        <f t="shared" si="2"/>
        <v>1917</v>
      </c>
      <c r="F48" s="12">
        <f t="shared" ca="1" si="14"/>
        <v>1930.6608726658749</v>
      </c>
      <c r="H48">
        <f t="shared" si="3"/>
        <v>122</v>
      </c>
      <c r="I48">
        <v>0</v>
      </c>
      <c r="J48">
        <f t="shared" si="4"/>
        <v>0</v>
      </c>
      <c r="K48">
        <f t="shared" si="5"/>
        <v>122</v>
      </c>
      <c r="M48" s="13">
        <f t="shared" ca="1" si="6"/>
        <v>2356</v>
      </c>
      <c r="N48" s="13">
        <f t="shared" si="7"/>
        <v>0</v>
      </c>
      <c r="O48">
        <f t="shared" ca="1" si="8"/>
        <v>-3</v>
      </c>
      <c r="P48" s="12">
        <f t="shared" ca="1" si="15"/>
        <v>-2.8246833662938959</v>
      </c>
      <c r="Q48" s="12">
        <f t="shared" ca="1" si="16"/>
        <v>-0.17531663370610348</v>
      </c>
      <c r="R48" s="13">
        <v>0</v>
      </c>
      <c r="S48" s="13">
        <v>0</v>
      </c>
      <c r="T48" s="13">
        <v>0</v>
      </c>
      <c r="U48" s="13">
        <v>0</v>
      </c>
      <c r="V48" s="13">
        <f t="shared" ca="1" si="17"/>
        <v>0</v>
      </c>
      <c r="W48" s="13">
        <f t="shared" ca="1" si="9"/>
        <v>0</v>
      </c>
      <c r="X48" s="13">
        <f t="shared" ca="1" si="10"/>
        <v>2353</v>
      </c>
      <c r="Y48" s="13"/>
      <c r="Z48" s="13">
        <f t="shared" ca="1" si="18"/>
        <v>1930.7551740229228</v>
      </c>
      <c r="AA48" s="13">
        <f t="shared" ca="1" si="11"/>
        <v>122.63613032490318</v>
      </c>
      <c r="AB48" s="13">
        <f t="shared" ca="1" si="12"/>
        <v>286.80378576351268</v>
      </c>
      <c r="AC48" s="13">
        <f t="shared" ca="1" si="13"/>
        <v>15.002319234972861</v>
      </c>
      <c r="AD48" s="12"/>
    </row>
    <row r="49" spans="1:30" x14ac:dyDescent="0.25">
      <c r="A49" s="1">
        <v>45322</v>
      </c>
      <c r="B49">
        <f t="shared" si="1"/>
        <v>1917</v>
      </c>
      <c r="C49">
        <v>0</v>
      </c>
      <c r="D49">
        <v>-50</v>
      </c>
      <c r="E49">
        <f t="shared" si="2"/>
        <v>1867</v>
      </c>
      <c r="F49" s="12">
        <f t="shared" ca="1" si="14"/>
        <v>1877.8361935740252</v>
      </c>
      <c r="H49">
        <f t="shared" si="3"/>
        <v>122</v>
      </c>
      <c r="I49">
        <v>0</v>
      </c>
      <c r="J49">
        <f t="shared" si="4"/>
        <v>50</v>
      </c>
      <c r="K49">
        <f t="shared" si="5"/>
        <v>172</v>
      </c>
      <c r="M49" s="13">
        <f t="shared" ca="1" si="6"/>
        <v>2353</v>
      </c>
      <c r="N49" s="13">
        <f t="shared" si="7"/>
        <v>0</v>
      </c>
      <c r="O49">
        <f t="shared" ca="1" si="8"/>
        <v>-3</v>
      </c>
      <c r="P49" s="12">
        <f t="shared" ca="1" si="15"/>
        <v>-2.8246790918497857</v>
      </c>
      <c r="Q49" s="12">
        <f t="shared" ca="1" si="16"/>
        <v>-0.17532090815021464</v>
      </c>
      <c r="R49" s="12">
        <f ca="1">-AVERAGE(Z19:Z48)*$E$2/12</f>
        <v>-1.3062495327785772</v>
      </c>
      <c r="S49" s="12">
        <f ca="1">-AVERAGE(AB19:AB48)*$E$2/12</f>
        <v>-0.19453326187167178</v>
      </c>
      <c r="T49" s="12">
        <f ca="1">-AVERAGE(AA19:AA48)*$E$3/12</f>
        <v>-3.4141835923313511E-2</v>
      </c>
      <c r="U49" s="12">
        <f ca="1">-AVERAGE(AC19:AC48)*$E$3/12</f>
        <v>-4.4960636534665315E-3</v>
      </c>
      <c r="V49" s="13">
        <f t="shared" ca="1" si="17"/>
        <v>50.356308624566374</v>
      </c>
      <c r="W49" s="13">
        <f t="shared" ca="1" si="9"/>
        <v>7.4805369265391937</v>
      </c>
      <c r="X49" s="13">
        <f t="shared" ca="1" si="10"/>
        <v>2348.6596086312979</v>
      </c>
      <c r="Y49" s="13"/>
      <c r="Z49" s="13">
        <f t="shared" ca="1" si="18"/>
        <v>1876.2679367737283</v>
      </c>
      <c r="AA49" s="13">
        <f t="shared" ca="1" si="11"/>
        <v>172.78297620539601</v>
      </c>
      <c r="AB49" s="13">
        <f t="shared" ca="1" si="12"/>
        <v>278.95792431942942</v>
      </c>
      <c r="AC49" s="13">
        <f t="shared" ca="1" si="13"/>
        <v>22.463746528694731</v>
      </c>
      <c r="AD49" s="12"/>
    </row>
    <row r="50" spans="1:30" x14ac:dyDescent="0.25">
      <c r="A50" s="1">
        <v>45323</v>
      </c>
      <c r="B50">
        <f t="shared" si="1"/>
        <v>1867</v>
      </c>
      <c r="C50">
        <v>0</v>
      </c>
      <c r="D50">
        <v>0</v>
      </c>
      <c r="E50">
        <f t="shared" si="2"/>
        <v>1867</v>
      </c>
      <c r="F50" s="12">
        <f t="shared" ca="1" si="14"/>
        <v>1876.0023275881613</v>
      </c>
      <c r="H50">
        <f t="shared" si="3"/>
        <v>172</v>
      </c>
      <c r="I50">
        <v>0</v>
      </c>
      <c r="J50">
        <f t="shared" si="4"/>
        <v>0</v>
      </c>
      <c r="K50">
        <f t="shared" si="5"/>
        <v>172</v>
      </c>
      <c r="M50" s="13">
        <f t="shared" ca="1" si="6"/>
        <v>2348.6596086312979</v>
      </c>
      <c r="N50" s="13">
        <f t="shared" si="7"/>
        <v>0</v>
      </c>
      <c r="O50">
        <f t="shared" ca="1" si="8"/>
        <v>-2</v>
      </c>
      <c r="P50" s="12">
        <f t="shared" ca="1" si="15"/>
        <v>-1.8338659858638533</v>
      </c>
      <c r="Q50" s="12">
        <f t="shared" ca="1" si="16"/>
        <v>-0.16613401413614676</v>
      </c>
      <c r="R50" s="13">
        <v>0</v>
      </c>
      <c r="S50" s="13">
        <v>0</v>
      </c>
      <c r="T50" s="13">
        <v>0</v>
      </c>
      <c r="U50" s="13">
        <v>0</v>
      </c>
      <c r="V50" s="13">
        <f t="shared" ca="1" si="17"/>
        <v>0</v>
      </c>
      <c r="W50" s="13">
        <f t="shared" ca="1" si="9"/>
        <v>0</v>
      </c>
      <c r="X50" s="13">
        <f t="shared" ca="1" si="10"/>
        <v>2346.6596086312979</v>
      </c>
      <c r="Z50" s="13">
        <f t="shared" ca="1" si="18"/>
        <v>1874.4340707878644</v>
      </c>
      <c r="AA50" s="13">
        <f t="shared" ca="1" si="11"/>
        <v>172.61684219125988</v>
      </c>
      <c r="AB50" s="13">
        <f t="shared" ca="1" si="12"/>
        <v>278.72056105364294</v>
      </c>
      <c r="AC50" s="13">
        <f t="shared" ca="1" si="13"/>
        <v>22.444632290406432</v>
      </c>
    </row>
    <row r="51" spans="1:30" x14ac:dyDescent="0.25">
      <c r="A51" s="1">
        <v>45324</v>
      </c>
      <c r="B51">
        <f t="shared" si="1"/>
        <v>1867</v>
      </c>
      <c r="C51">
        <v>0</v>
      </c>
      <c r="D51">
        <v>0</v>
      </c>
      <c r="E51">
        <f t="shared" si="2"/>
        <v>1867</v>
      </c>
      <c r="F51" s="12">
        <f t="shared" ca="1" si="14"/>
        <v>1879.670055828409</v>
      </c>
      <c r="H51">
        <f t="shared" si="3"/>
        <v>172</v>
      </c>
      <c r="I51">
        <v>0</v>
      </c>
      <c r="J51">
        <f t="shared" si="4"/>
        <v>0</v>
      </c>
      <c r="K51">
        <f t="shared" si="5"/>
        <v>172</v>
      </c>
      <c r="M51" s="13">
        <f t="shared" ca="1" si="6"/>
        <v>2346.6596086312979</v>
      </c>
      <c r="N51" s="13">
        <f t="shared" si="7"/>
        <v>0</v>
      </c>
      <c r="O51">
        <f t="shared" ca="1" si="8"/>
        <v>4</v>
      </c>
      <c r="P51" s="12">
        <f t="shared" ca="1" si="15"/>
        <v>3.6677282402477127</v>
      </c>
      <c r="Q51" s="12">
        <f t="shared" ca="1" si="16"/>
        <v>0.33227175975228745</v>
      </c>
      <c r="R51" s="13">
        <v>0</v>
      </c>
      <c r="S51" s="13">
        <v>0</v>
      </c>
      <c r="T51" s="13">
        <v>0</v>
      </c>
      <c r="U51" s="13">
        <v>0</v>
      </c>
      <c r="V51" s="13">
        <f t="shared" ca="1" si="17"/>
        <v>0</v>
      </c>
      <c r="W51" s="13">
        <f t="shared" ca="1" si="9"/>
        <v>0</v>
      </c>
      <c r="X51" s="13">
        <f t="shared" ca="1" si="10"/>
        <v>2350.6596086312979</v>
      </c>
      <c r="Z51" s="13">
        <f t="shared" ca="1" si="18"/>
        <v>1878.1017990281121</v>
      </c>
      <c r="AA51" s="13">
        <f t="shared" ca="1" si="11"/>
        <v>172.94911395101215</v>
      </c>
      <c r="AB51" s="13">
        <f t="shared" ca="1" si="12"/>
        <v>279.19533943592745</v>
      </c>
      <c r="AC51" s="13">
        <f t="shared" ca="1" si="13"/>
        <v>22.482864942384193</v>
      </c>
    </row>
    <row r="52" spans="1:30" x14ac:dyDescent="0.25">
      <c r="A52" s="1">
        <v>45325</v>
      </c>
      <c r="B52">
        <f t="shared" si="1"/>
        <v>1867</v>
      </c>
      <c r="C52">
        <v>0</v>
      </c>
      <c r="D52">
        <v>0</v>
      </c>
      <c r="E52">
        <f t="shared" si="2"/>
        <v>1867</v>
      </c>
      <c r="F52" s="12">
        <f t="shared" ca="1" si="14"/>
        <v>1880.5869897510388</v>
      </c>
      <c r="H52">
        <f t="shared" si="3"/>
        <v>172</v>
      </c>
      <c r="I52">
        <v>0</v>
      </c>
      <c r="J52">
        <f t="shared" si="4"/>
        <v>0</v>
      </c>
      <c r="K52">
        <f t="shared" si="5"/>
        <v>172</v>
      </c>
      <c r="M52" s="13">
        <f t="shared" ca="1" si="6"/>
        <v>2350.6596086312979</v>
      </c>
      <c r="N52" s="13">
        <f t="shared" si="7"/>
        <v>0</v>
      </c>
      <c r="O52">
        <f t="shared" ca="1" si="8"/>
        <v>1</v>
      </c>
      <c r="P52" s="12">
        <f t="shared" ca="1" si="15"/>
        <v>0.91693392262985884</v>
      </c>
      <c r="Q52" s="12">
        <f t="shared" ca="1" si="16"/>
        <v>8.3066077370141003E-2</v>
      </c>
      <c r="R52" s="13">
        <v>0</v>
      </c>
      <c r="S52" s="13">
        <v>0</v>
      </c>
      <c r="T52" s="13">
        <v>0</v>
      </c>
      <c r="U52" s="13">
        <v>0</v>
      </c>
      <c r="V52" s="13">
        <f t="shared" ca="1" si="17"/>
        <v>0</v>
      </c>
      <c r="W52" s="13">
        <f t="shared" ca="1" si="9"/>
        <v>0</v>
      </c>
      <c r="X52" s="13">
        <f t="shared" ca="1" si="10"/>
        <v>2351.6596086312979</v>
      </c>
      <c r="Z52" s="13">
        <f t="shared" ca="1" si="18"/>
        <v>1879.0187329507419</v>
      </c>
      <c r="AA52" s="13">
        <f t="shared" ca="1" si="11"/>
        <v>173.0321800283823</v>
      </c>
      <c r="AB52" s="13">
        <f t="shared" ca="1" si="12"/>
        <v>279.31400815022022</v>
      </c>
      <c r="AC52" s="13">
        <f t="shared" ca="1" si="13"/>
        <v>22.492421021227489</v>
      </c>
    </row>
    <row r="53" spans="1:30" x14ac:dyDescent="0.25">
      <c r="A53" s="1">
        <v>45326</v>
      </c>
      <c r="B53">
        <f t="shared" si="1"/>
        <v>1867</v>
      </c>
      <c r="C53">
        <v>0</v>
      </c>
      <c r="D53">
        <v>0</v>
      </c>
      <c r="E53">
        <f t="shared" si="2"/>
        <v>1867</v>
      </c>
      <c r="F53" s="12">
        <f t="shared" ca="1" si="14"/>
        <v>1878.7531209753474</v>
      </c>
      <c r="H53">
        <f t="shared" si="3"/>
        <v>172</v>
      </c>
      <c r="I53">
        <v>0</v>
      </c>
      <c r="J53">
        <f t="shared" si="4"/>
        <v>0</v>
      </c>
      <c r="K53">
        <f t="shared" si="5"/>
        <v>172</v>
      </c>
      <c r="M53" s="13">
        <f t="shared" ca="1" si="6"/>
        <v>2351.6596086312979</v>
      </c>
      <c r="N53" s="13">
        <f t="shared" si="7"/>
        <v>0</v>
      </c>
      <c r="O53">
        <f t="shared" ca="1" si="8"/>
        <v>-2</v>
      </c>
      <c r="P53" s="12">
        <f t="shared" ca="1" si="15"/>
        <v>-1.8338687756914178</v>
      </c>
      <c r="Q53" s="12">
        <f t="shared" ca="1" si="16"/>
        <v>-0.1661312243085821</v>
      </c>
      <c r="R53" s="13">
        <v>0</v>
      </c>
      <c r="S53" s="13">
        <v>0</v>
      </c>
      <c r="T53" s="13">
        <v>0</v>
      </c>
      <c r="U53" s="13">
        <v>0</v>
      </c>
      <c r="V53" s="13">
        <f t="shared" ca="1" si="17"/>
        <v>0</v>
      </c>
      <c r="W53" s="13">
        <f t="shared" ca="1" si="9"/>
        <v>0</v>
      </c>
      <c r="X53" s="13">
        <f t="shared" ca="1" si="10"/>
        <v>2349.6596086312979</v>
      </c>
      <c r="Z53" s="13">
        <f t="shared" ca="1" si="18"/>
        <v>1877.1848641750505</v>
      </c>
      <c r="AA53" s="13">
        <f t="shared" ca="1" si="11"/>
        <v>172.86604880407373</v>
      </c>
      <c r="AB53" s="13">
        <f t="shared" ca="1" si="12"/>
        <v>279.07668365043128</v>
      </c>
      <c r="AC53" s="13">
        <f t="shared" ca="1" si="13"/>
        <v>22.473309904662816</v>
      </c>
    </row>
    <row r="54" spans="1:30" x14ac:dyDescent="0.25">
      <c r="A54" s="1">
        <v>45327</v>
      </c>
      <c r="B54">
        <f t="shared" si="1"/>
        <v>1867</v>
      </c>
      <c r="C54">
        <v>0</v>
      </c>
      <c r="D54">
        <v>0</v>
      </c>
      <c r="E54">
        <f t="shared" si="2"/>
        <v>1867</v>
      </c>
      <c r="F54" s="12">
        <f t="shared" ca="1" si="14"/>
        <v>1876.919254062102</v>
      </c>
      <c r="H54">
        <f t="shared" si="3"/>
        <v>172</v>
      </c>
      <c r="I54">
        <v>0</v>
      </c>
      <c r="J54">
        <f t="shared" si="4"/>
        <v>0</v>
      </c>
      <c r="K54">
        <f t="shared" si="5"/>
        <v>172</v>
      </c>
      <c r="M54" s="13">
        <f t="shared" ca="1" si="6"/>
        <v>2349.6596086312979</v>
      </c>
      <c r="N54" s="13">
        <f t="shared" si="7"/>
        <v>0</v>
      </c>
      <c r="O54">
        <f t="shared" ca="1" si="8"/>
        <v>-2</v>
      </c>
      <c r="P54" s="12">
        <f t="shared" ca="1" si="15"/>
        <v>-1.8338669132453882</v>
      </c>
      <c r="Q54" s="12">
        <f t="shared" ca="1" si="16"/>
        <v>-0.1661330867546118</v>
      </c>
      <c r="R54" s="13">
        <v>0</v>
      </c>
      <c r="S54" s="13">
        <v>0</v>
      </c>
      <c r="T54" s="13">
        <v>0</v>
      </c>
      <c r="U54" s="13">
        <v>0</v>
      </c>
      <c r="V54" s="13">
        <f t="shared" ca="1" si="17"/>
        <v>0</v>
      </c>
      <c r="W54" s="13">
        <f t="shared" ca="1" si="9"/>
        <v>0</v>
      </c>
      <c r="X54" s="13">
        <f t="shared" ca="1" si="10"/>
        <v>2347.6596086312979</v>
      </c>
      <c r="Z54" s="13">
        <f t="shared" ca="1" si="18"/>
        <v>1875.3509972618051</v>
      </c>
      <c r="AA54" s="13">
        <f t="shared" ca="1" si="11"/>
        <v>172.69991571731913</v>
      </c>
      <c r="AB54" s="13">
        <f t="shared" ca="1" si="12"/>
        <v>278.8393332710578</v>
      </c>
      <c r="AC54" s="13">
        <f t="shared" ca="1" si="13"/>
        <v>22.454196704083401</v>
      </c>
    </row>
    <row r="55" spans="1:30" x14ac:dyDescent="0.25">
      <c r="A55" s="1">
        <v>45328</v>
      </c>
      <c r="B55">
        <f t="shared" si="1"/>
        <v>1867</v>
      </c>
      <c r="C55">
        <v>0</v>
      </c>
      <c r="D55">
        <v>0</v>
      </c>
      <c r="E55">
        <f t="shared" si="2"/>
        <v>1867</v>
      </c>
      <c r="F55" s="12">
        <f t="shared" ca="1" si="14"/>
        <v>1877.836186586404</v>
      </c>
      <c r="H55">
        <f t="shared" si="3"/>
        <v>172</v>
      </c>
      <c r="I55">
        <v>0</v>
      </c>
      <c r="J55">
        <f t="shared" si="4"/>
        <v>0</v>
      </c>
      <c r="K55">
        <f t="shared" si="5"/>
        <v>172</v>
      </c>
      <c r="M55" s="13">
        <f t="shared" ca="1" si="6"/>
        <v>2347.6596086312979</v>
      </c>
      <c r="N55" s="13">
        <f t="shared" si="7"/>
        <v>0</v>
      </c>
      <c r="O55">
        <f t="shared" ca="1" si="8"/>
        <v>1</v>
      </c>
      <c r="P55" s="12">
        <f t="shared" ca="1" si="15"/>
        <v>0.91693252430197114</v>
      </c>
      <c r="Q55" s="12">
        <f t="shared" ca="1" si="16"/>
        <v>8.3067475698028831E-2</v>
      </c>
      <c r="R55" s="13">
        <v>0</v>
      </c>
      <c r="S55" s="13">
        <v>0</v>
      </c>
      <c r="T55" s="13">
        <v>0</v>
      </c>
      <c r="U55" s="13">
        <v>0</v>
      </c>
      <c r="V55" s="13">
        <f t="shared" ca="1" si="17"/>
        <v>0</v>
      </c>
      <c r="W55" s="13">
        <f t="shared" ca="1" si="9"/>
        <v>0</v>
      </c>
      <c r="X55" s="13">
        <f t="shared" ca="1" si="10"/>
        <v>2348.6596086312979</v>
      </c>
      <c r="Z55" s="13">
        <f t="shared" ca="1" si="18"/>
        <v>1876.2679297861071</v>
      </c>
      <c r="AA55" s="13">
        <f t="shared" ca="1" si="11"/>
        <v>172.78298319301715</v>
      </c>
      <c r="AB55" s="13">
        <f t="shared" ca="1" si="12"/>
        <v>278.95802141578997</v>
      </c>
      <c r="AC55" s="13">
        <f t="shared" ca="1" si="13"/>
        <v>22.463754347608777</v>
      </c>
    </row>
    <row r="56" spans="1:30" x14ac:dyDescent="0.25">
      <c r="A56" s="1">
        <v>45329</v>
      </c>
      <c r="B56">
        <f t="shared" si="1"/>
        <v>1867</v>
      </c>
      <c r="C56">
        <v>0</v>
      </c>
      <c r="D56">
        <v>0</v>
      </c>
      <c r="E56">
        <f t="shared" si="2"/>
        <v>1867</v>
      </c>
      <c r="F56" s="12">
        <f t="shared" ca="1" si="14"/>
        <v>1880.5869855574249</v>
      </c>
      <c r="H56">
        <f t="shared" si="3"/>
        <v>172</v>
      </c>
      <c r="I56">
        <v>0</v>
      </c>
      <c r="J56">
        <f t="shared" si="4"/>
        <v>0</v>
      </c>
      <c r="K56">
        <f t="shared" si="5"/>
        <v>172</v>
      </c>
      <c r="M56" s="13">
        <f t="shared" ca="1" si="6"/>
        <v>2348.6596086312979</v>
      </c>
      <c r="N56" s="13">
        <f t="shared" si="7"/>
        <v>0</v>
      </c>
      <c r="O56">
        <f t="shared" ca="1" si="8"/>
        <v>3</v>
      </c>
      <c r="P56" s="12">
        <f t="shared" ca="1" si="15"/>
        <v>2.7507989710209131</v>
      </c>
      <c r="Q56" s="12">
        <f t="shared" ca="1" si="16"/>
        <v>0.24920102897908691</v>
      </c>
      <c r="R56" s="13">
        <v>0</v>
      </c>
      <c r="S56" s="13">
        <v>0</v>
      </c>
      <c r="T56" s="13">
        <v>0</v>
      </c>
      <c r="U56" s="13">
        <v>0</v>
      </c>
      <c r="V56" s="13">
        <f t="shared" ca="1" si="17"/>
        <v>0</v>
      </c>
      <c r="W56" s="13">
        <f t="shared" ca="1" si="9"/>
        <v>0</v>
      </c>
      <c r="X56" s="13">
        <f t="shared" ca="1" si="10"/>
        <v>2351.6596086312979</v>
      </c>
      <c r="Z56" s="13">
        <f t="shared" ca="1" si="18"/>
        <v>1879.018728757128</v>
      </c>
      <c r="AA56" s="13">
        <f t="shared" ca="1" si="11"/>
        <v>173.03218422199623</v>
      </c>
      <c r="AB56" s="13">
        <f t="shared" ca="1" si="12"/>
        <v>279.31406642250522</v>
      </c>
      <c r="AC56" s="13">
        <f t="shared" ca="1" si="13"/>
        <v>22.492425713741042</v>
      </c>
    </row>
    <row r="57" spans="1:30" x14ac:dyDescent="0.25">
      <c r="A57" s="1">
        <v>45330</v>
      </c>
      <c r="B57">
        <f t="shared" si="1"/>
        <v>1867</v>
      </c>
      <c r="C57">
        <v>0</v>
      </c>
      <c r="D57">
        <v>0</v>
      </c>
      <c r="E57">
        <f t="shared" si="2"/>
        <v>1867</v>
      </c>
      <c r="F57" s="12">
        <f t="shared" ca="1" si="14"/>
        <v>1881.5039199437174</v>
      </c>
      <c r="H57">
        <f t="shared" si="3"/>
        <v>172</v>
      </c>
      <c r="I57">
        <v>0</v>
      </c>
      <c r="J57">
        <f t="shared" si="4"/>
        <v>0</v>
      </c>
      <c r="K57">
        <f t="shared" si="5"/>
        <v>172</v>
      </c>
      <c r="M57" s="13">
        <f t="shared" ca="1" si="6"/>
        <v>2351.6596086312979</v>
      </c>
      <c r="N57" s="13">
        <f t="shared" si="7"/>
        <v>0</v>
      </c>
      <c r="O57">
        <f t="shared" ca="1" si="8"/>
        <v>1</v>
      </c>
      <c r="P57" s="12">
        <f t="shared" ca="1" si="15"/>
        <v>0.91693438629254864</v>
      </c>
      <c r="Q57" s="12">
        <f t="shared" ca="1" si="16"/>
        <v>8.3065613707451386E-2</v>
      </c>
      <c r="R57" s="13">
        <v>0</v>
      </c>
      <c r="S57" s="13">
        <v>0</v>
      </c>
      <c r="T57" s="13">
        <v>0</v>
      </c>
      <c r="U57" s="13">
        <v>0</v>
      </c>
      <c r="V57" s="13">
        <f t="shared" ca="1" si="17"/>
        <v>0</v>
      </c>
      <c r="W57" s="13">
        <f t="shared" ca="1" si="9"/>
        <v>0</v>
      </c>
      <c r="X57" s="13">
        <f t="shared" ca="1" si="10"/>
        <v>2352.6596086312979</v>
      </c>
      <c r="Z57" s="13">
        <f t="shared" ca="1" si="18"/>
        <v>1879.9356631434205</v>
      </c>
      <c r="AA57" s="13">
        <f t="shared" ca="1" si="11"/>
        <v>173.11524983570368</v>
      </c>
      <c r="AB57" s="13">
        <f t="shared" ca="1" si="12"/>
        <v>279.43272869398163</v>
      </c>
      <c r="AC57" s="13">
        <f t="shared" ca="1" si="13"/>
        <v>22.501981273761313</v>
      </c>
    </row>
    <row r="58" spans="1:30" x14ac:dyDescent="0.25">
      <c r="A58" s="1">
        <v>45331</v>
      </c>
      <c r="B58">
        <f t="shared" si="1"/>
        <v>1867</v>
      </c>
      <c r="C58">
        <v>0</v>
      </c>
      <c r="D58">
        <v>0</v>
      </c>
      <c r="E58">
        <f t="shared" si="2"/>
        <v>1867</v>
      </c>
      <c r="F58" s="12">
        <f t="shared" ca="1" si="14"/>
        <v>1884.2547244974226</v>
      </c>
      <c r="H58">
        <f t="shared" si="3"/>
        <v>172</v>
      </c>
      <c r="I58">
        <v>0</v>
      </c>
      <c r="J58">
        <f t="shared" si="4"/>
        <v>0</v>
      </c>
      <c r="K58">
        <f t="shared" si="5"/>
        <v>172</v>
      </c>
      <c r="M58" s="13">
        <f t="shared" ca="1" si="6"/>
        <v>2352.6596086312979</v>
      </c>
      <c r="N58" s="13">
        <f t="shared" si="7"/>
        <v>0</v>
      </c>
      <c r="O58">
        <f t="shared" ca="1" si="8"/>
        <v>3</v>
      </c>
      <c r="P58" s="12">
        <f t="shared" ca="1" si="15"/>
        <v>2.7508045537050672</v>
      </c>
      <c r="Q58" s="12">
        <f t="shared" ca="1" si="16"/>
        <v>0.24919544629493284</v>
      </c>
      <c r="R58" s="13">
        <v>0</v>
      </c>
      <c r="S58" s="13">
        <v>0</v>
      </c>
      <c r="T58" s="13">
        <v>0</v>
      </c>
      <c r="U58" s="13">
        <v>0</v>
      </c>
      <c r="V58" s="13">
        <f t="shared" ca="1" si="17"/>
        <v>0</v>
      </c>
      <c r="W58" s="13">
        <f t="shared" ca="1" si="9"/>
        <v>0</v>
      </c>
      <c r="X58" s="13">
        <f t="shared" ca="1" si="10"/>
        <v>2355.6596086312979</v>
      </c>
      <c r="Z58" s="13">
        <f t="shared" ca="1" si="18"/>
        <v>1882.6864676971256</v>
      </c>
      <c r="AA58" s="13">
        <f t="shared" ca="1" si="11"/>
        <v>173.3644452819986</v>
      </c>
      <c r="AB58" s="13">
        <f t="shared" ca="1" si="12"/>
        <v>279.78869612661202</v>
      </c>
      <c r="AC58" s="13">
        <f t="shared" ca="1" si="13"/>
        <v>22.530646393056951</v>
      </c>
    </row>
    <row r="59" spans="1:30" x14ac:dyDescent="0.25">
      <c r="A59" s="1">
        <v>45332</v>
      </c>
      <c r="B59">
        <f t="shared" si="1"/>
        <v>1867</v>
      </c>
      <c r="C59">
        <v>-5</v>
      </c>
      <c r="D59">
        <v>0</v>
      </c>
      <c r="E59">
        <f t="shared" si="2"/>
        <v>1862</v>
      </c>
      <c r="F59" s="12">
        <f t="shared" ca="1" si="14"/>
        <v>1882.9224694730585</v>
      </c>
      <c r="H59">
        <f t="shared" si="3"/>
        <v>172</v>
      </c>
      <c r="I59">
        <v>-3</v>
      </c>
      <c r="J59">
        <f t="shared" si="4"/>
        <v>0</v>
      </c>
      <c r="K59">
        <f t="shared" si="5"/>
        <v>169</v>
      </c>
      <c r="M59" s="13">
        <f t="shared" ca="1" si="6"/>
        <v>2355.6596086312979</v>
      </c>
      <c r="N59" s="13">
        <f t="shared" si="7"/>
        <v>-8</v>
      </c>
      <c r="O59">
        <f t="shared" ca="1" si="8"/>
        <v>4</v>
      </c>
      <c r="P59" s="12">
        <f t="shared" ca="1" si="15"/>
        <v>3.6677449756359408</v>
      </c>
      <c r="Q59" s="12">
        <f t="shared" ca="1" si="16"/>
        <v>0.33225502436405835</v>
      </c>
      <c r="R59" s="13">
        <v>0</v>
      </c>
      <c r="S59" s="13">
        <v>0</v>
      </c>
      <c r="T59" s="13">
        <v>0</v>
      </c>
      <c r="U59" s="13">
        <v>0</v>
      </c>
      <c r="V59" s="13">
        <f t="shared" ca="1" si="17"/>
        <v>0</v>
      </c>
      <c r="W59" s="13">
        <f t="shared" ca="1" si="9"/>
        <v>0</v>
      </c>
      <c r="X59" s="13">
        <f t="shared" ca="1" si="10"/>
        <v>2351.6596086312979</v>
      </c>
      <c r="Z59" s="13">
        <f t="shared" ca="1" si="18"/>
        <v>1881.3542126727616</v>
      </c>
      <c r="AA59" s="13">
        <f t="shared" ca="1" si="11"/>
        <v>170.69670030636266</v>
      </c>
      <c r="AB59" s="13">
        <f t="shared" ca="1" si="12"/>
        <v>280.26324196261766</v>
      </c>
      <c r="AC59" s="13">
        <f t="shared" ca="1" si="13"/>
        <v>22.568860318695684</v>
      </c>
    </row>
    <row r="60" spans="1:30" x14ac:dyDescent="0.25">
      <c r="A60" s="1">
        <v>45333</v>
      </c>
      <c r="B60">
        <f t="shared" si="1"/>
        <v>1862</v>
      </c>
      <c r="C60">
        <v>0</v>
      </c>
      <c r="D60">
        <v>0</v>
      </c>
      <c r="E60">
        <f t="shared" si="2"/>
        <v>1862</v>
      </c>
      <c r="F60" s="12">
        <f t="shared" ca="1" si="14"/>
        <v>1880.1686798699734</v>
      </c>
      <c r="H60">
        <f t="shared" si="3"/>
        <v>169</v>
      </c>
      <c r="I60">
        <v>0</v>
      </c>
      <c r="J60">
        <f t="shared" si="4"/>
        <v>0</v>
      </c>
      <c r="K60">
        <f t="shared" si="5"/>
        <v>169</v>
      </c>
      <c r="M60" s="13">
        <f t="shared" ca="1" si="6"/>
        <v>2351.6596086312979</v>
      </c>
      <c r="N60" s="13">
        <f t="shared" si="7"/>
        <v>0</v>
      </c>
      <c r="O60">
        <f t="shared" ca="1" si="8"/>
        <v>-3</v>
      </c>
      <c r="P60" s="12">
        <f t="shared" ca="1" si="15"/>
        <v>-2.7537896030852074</v>
      </c>
      <c r="Q60" s="12">
        <f t="shared" ca="1" si="16"/>
        <v>-0.24621039691479221</v>
      </c>
      <c r="R60" s="13">
        <v>0</v>
      </c>
      <c r="S60" s="13">
        <v>0</v>
      </c>
      <c r="T60" s="13">
        <v>0</v>
      </c>
      <c r="U60" s="13">
        <v>0</v>
      </c>
      <c r="V60" s="13">
        <f t="shared" ca="1" si="17"/>
        <v>0</v>
      </c>
      <c r="W60" s="13">
        <f t="shared" ca="1" si="9"/>
        <v>0</v>
      </c>
      <c r="X60" s="13">
        <f t="shared" ca="1" si="10"/>
        <v>2348.6596086312979</v>
      </c>
      <c r="Z60" s="13">
        <f t="shared" ca="1" si="18"/>
        <v>1878.6004230696765</v>
      </c>
      <c r="AA60" s="13">
        <f t="shared" ca="1" si="11"/>
        <v>170.45048990944787</v>
      </c>
      <c r="AB60" s="13">
        <f t="shared" ca="1" si="12"/>
        <v>279.90620098842095</v>
      </c>
      <c r="AC60" s="13">
        <f t="shared" ca="1" si="13"/>
        <v>22.540108749926738</v>
      </c>
    </row>
    <row r="61" spans="1:30" x14ac:dyDescent="0.25">
      <c r="A61" s="1">
        <v>45334</v>
      </c>
      <c r="B61">
        <f t="shared" si="1"/>
        <v>1862</v>
      </c>
      <c r="C61">
        <v>0</v>
      </c>
      <c r="D61">
        <v>0</v>
      </c>
      <c r="E61">
        <f t="shared" si="2"/>
        <v>1862</v>
      </c>
      <c r="F61" s="12">
        <f t="shared" ca="1" si="14"/>
        <v>1881.0866084999566</v>
      </c>
      <c r="H61">
        <f t="shared" si="3"/>
        <v>169</v>
      </c>
      <c r="I61">
        <v>0</v>
      </c>
      <c r="J61">
        <f t="shared" si="4"/>
        <v>0</v>
      </c>
      <c r="K61">
        <f t="shared" si="5"/>
        <v>169</v>
      </c>
      <c r="M61" s="13">
        <f t="shared" ca="1" si="6"/>
        <v>2348.6596086312979</v>
      </c>
      <c r="N61" s="13">
        <f t="shared" si="7"/>
        <v>0</v>
      </c>
      <c r="O61">
        <f t="shared" ca="1" si="8"/>
        <v>1</v>
      </c>
      <c r="P61" s="12">
        <f t="shared" ca="1" si="15"/>
        <v>0.91792862998309299</v>
      </c>
      <c r="Q61" s="12">
        <f t="shared" ca="1" si="16"/>
        <v>8.2071370016906897E-2</v>
      </c>
      <c r="R61" s="13">
        <v>0</v>
      </c>
      <c r="S61" s="13">
        <v>0</v>
      </c>
      <c r="T61" s="13">
        <v>0</v>
      </c>
      <c r="U61" s="13">
        <v>0</v>
      </c>
      <c r="V61" s="13">
        <f t="shared" ca="1" si="17"/>
        <v>0</v>
      </c>
      <c r="W61" s="13">
        <f t="shared" ca="1" si="9"/>
        <v>0</v>
      </c>
      <c r="X61" s="13">
        <f t="shared" ca="1" si="10"/>
        <v>2349.6596086312979</v>
      </c>
      <c r="Z61" s="13">
        <f t="shared" ca="1" si="18"/>
        <v>1879.5183516996597</v>
      </c>
      <c r="AA61" s="13">
        <f t="shared" ca="1" si="11"/>
        <v>170.53256127946477</v>
      </c>
      <c r="AB61" s="13">
        <f t="shared" ca="1" si="12"/>
        <v>280.02523417216628</v>
      </c>
      <c r="AC61" s="13">
        <f t="shared" ca="1" si="13"/>
        <v>22.549694178534594</v>
      </c>
    </row>
    <row r="62" spans="1:30" x14ac:dyDescent="0.25">
      <c r="A62" s="1">
        <v>45335</v>
      </c>
      <c r="B62">
        <f t="shared" si="1"/>
        <v>1862</v>
      </c>
      <c r="C62">
        <v>0</v>
      </c>
      <c r="D62">
        <v>0</v>
      </c>
      <c r="E62">
        <f t="shared" si="2"/>
        <v>1862</v>
      </c>
      <c r="F62" s="12">
        <f t="shared" ca="1" si="14"/>
        <v>1884.7583246699212</v>
      </c>
      <c r="H62">
        <f t="shared" si="3"/>
        <v>169</v>
      </c>
      <c r="I62">
        <v>0</v>
      </c>
      <c r="J62">
        <f t="shared" si="4"/>
        <v>0</v>
      </c>
      <c r="K62">
        <f t="shared" si="5"/>
        <v>169</v>
      </c>
      <c r="M62" s="13">
        <f t="shared" ca="1" si="6"/>
        <v>2349.6596086312979</v>
      </c>
      <c r="N62" s="13">
        <f t="shared" si="7"/>
        <v>0</v>
      </c>
      <c r="O62">
        <f t="shared" ca="1" si="8"/>
        <v>4</v>
      </c>
      <c r="P62" s="12">
        <f t="shared" ca="1" si="15"/>
        <v>3.6717161699646059</v>
      </c>
      <c r="Q62" s="12">
        <f t="shared" ca="1" si="16"/>
        <v>0.32828383003539457</v>
      </c>
      <c r="R62" s="13">
        <v>0</v>
      </c>
      <c r="S62" s="13">
        <v>0</v>
      </c>
      <c r="T62" s="13">
        <v>0</v>
      </c>
      <c r="U62" s="13">
        <v>0</v>
      </c>
      <c r="V62" s="13">
        <f t="shared" ca="1" si="17"/>
        <v>0</v>
      </c>
      <c r="W62" s="13">
        <f t="shared" ca="1" si="9"/>
        <v>0</v>
      </c>
      <c r="X62" s="13">
        <f t="shared" ca="1" si="10"/>
        <v>2353.6596086312979</v>
      </c>
      <c r="Z62" s="13">
        <f t="shared" ca="1" si="18"/>
        <v>1883.1900678696243</v>
      </c>
      <c r="AA62" s="13">
        <f t="shared" ca="1" si="11"/>
        <v>170.86084510950016</v>
      </c>
      <c r="AB62" s="13">
        <f t="shared" ca="1" si="12"/>
        <v>280.50134087685825</v>
      </c>
      <c r="AC62" s="13">
        <f t="shared" ca="1" si="13"/>
        <v>22.588033796815395</v>
      </c>
    </row>
    <row r="63" spans="1:30" x14ac:dyDescent="0.25">
      <c r="A63" s="1">
        <v>45336</v>
      </c>
      <c r="B63">
        <f t="shared" si="1"/>
        <v>1862</v>
      </c>
      <c r="C63">
        <v>0</v>
      </c>
      <c r="D63">
        <v>0</v>
      </c>
      <c r="E63">
        <f t="shared" si="2"/>
        <v>1862</v>
      </c>
      <c r="F63" s="12">
        <f t="shared" ca="1" si="14"/>
        <v>1887.5121167374707</v>
      </c>
      <c r="H63">
        <f t="shared" si="3"/>
        <v>169</v>
      </c>
      <c r="I63">
        <v>0</v>
      </c>
      <c r="J63">
        <f t="shared" si="4"/>
        <v>0</v>
      </c>
      <c r="K63">
        <f t="shared" si="5"/>
        <v>169</v>
      </c>
      <c r="M63" s="13">
        <f t="shared" ca="1" si="6"/>
        <v>2353.6596086312979</v>
      </c>
      <c r="N63" s="13">
        <f t="shared" si="7"/>
        <v>0</v>
      </c>
      <c r="O63">
        <f t="shared" ca="1" si="8"/>
        <v>3</v>
      </c>
      <c r="P63" s="12">
        <f t="shared" ca="1" si="15"/>
        <v>2.7537920675494254</v>
      </c>
      <c r="Q63" s="12">
        <f t="shared" ca="1" si="16"/>
        <v>0.24620793245057399</v>
      </c>
      <c r="R63" s="13">
        <v>0</v>
      </c>
      <c r="S63" s="13">
        <v>0</v>
      </c>
      <c r="T63" s="13">
        <v>0</v>
      </c>
      <c r="U63" s="13">
        <v>0</v>
      </c>
      <c r="V63" s="13">
        <f t="shared" ca="1" si="17"/>
        <v>0</v>
      </c>
      <c r="W63" s="13">
        <f t="shared" ca="1" si="9"/>
        <v>0</v>
      </c>
      <c r="X63" s="13">
        <f t="shared" ca="1" si="10"/>
        <v>2356.6596086312979</v>
      </c>
      <c r="Z63" s="13">
        <f t="shared" ca="1" si="18"/>
        <v>1885.9438599371738</v>
      </c>
      <c r="AA63" s="13">
        <f t="shared" ca="1" si="11"/>
        <v>171.10705304195073</v>
      </c>
      <c r="AB63" s="13">
        <f t="shared" ca="1" si="12"/>
        <v>280.85834297259203</v>
      </c>
      <c r="AC63" s="13">
        <f t="shared" ca="1" si="13"/>
        <v>22.616782234804177</v>
      </c>
    </row>
    <row r="64" spans="1:30" x14ac:dyDescent="0.25">
      <c r="A64" s="1">
        <v>45337</v>
      </c>
      <c r="B64">
        <f t="shared" si="1"/>
        <v>1862</v>
      </c>
      <c r="C64">
        <v>0</v>
      </c>
      <c r="D64">
        <v>0</v>
      </c>
      <c r="E64">
        <f t="shared" si="2"/>
        <v>1862</v>
      </c>
      <c r="F64" s="12">
        <f t="shared" ca="1" si="14"/>
        <v>1889.3479805812556</v>
      </c>
      <c r="H64">
        <f t="shared" si="3"/>
        <v>169</v>
      </c>
      <c r="I64">
        <v>0</v>
      </c>
      <c r="J64">
        <f t="shared" si="4"/>
        <v>0</v>
      </c>
      <c r="K64">
        <f t="shared" si="5"/>
        <v>169</v>
      </c>
      <c r="M64" s="13">
        <f t="shared" ca="1" si="6"/>
        <v>2356.6596086312979</v>
      </c>
      <c r="N64" s="13">
        <f t="shared" si="7"/>
        <v>0</v>
      </c>
      <c r="O64">
        <f t="shared" ca="1" si="8"/>
        <v>2</v>
      </c>
      <c r="P64" s="12">
        <f t="shared" ca="1" si="15"/>
        <v>1.8358638437849353</v>
      </c>
      <c r="Q64" s="12">
        <f t="shared" ca="1" si="16"/>
        <v>0.16413615621506439</v>
      </c>
      <c r="R64" s="13">
        <v>0</v>
      </c>
      <c r="S64" s="13">
        <v>0</v>
      </c>
      <c r="T64" s="13">
        <v>0</v>
      </c>
      <c r="U64" s="13">
        <v>0</v>
      </c>
      <c r="V64" s="13">
        <f t="shared" ca="1" si="17"/>
        <v>0</v>
      </c>
      <c r="W64" s="13">
        <f t="shared" ca="1" si="9"/>
        <v>0</v>
      </c>
      <c r="X64" s="13">
        <f t="shared" ca="1" si="10"/>
        <v>2358.6596086312979</v>
      </c>
      <c r="Z64" s="13">
        <f t="shared" ca="1" si="18"/>
        <v>1887.7797237809586</v>
      </c>
      <c r="AA64" s="13">
        <f t="shared" ca="1" si="11"/>
        <v>171.27118919816579</v>
      </c>
      <c r="AB64" s="13">
        <f t="shared" ca="1" si="12"/>
        <v>281.09630547622817</v>
      </c>
      <c r="AC64" s="13">
        <f t="shared" ca="1" si="13"/>
        <v>22.635944728137382</v>
      </c>
    </row>
    <row r="65" spans="1:29" x14ac:dyDescent="0.25">
      <c r="A65" s="1">
        <v>45338</v>
      </c>
      <c r="B65">
        <f t="shared" si="1"/>
        <v>1862</v>
      </c>
      <c r="C65">
        <v>0</v>
      </c>
      <c r="D65">
        <v>0</v>
      </c>
      <c r="E65">
        <f t="shared" si="2"/>
        <v>1862</v>
      </c>
      <c r="F65" s="12">
        <f t="shared" ca="1" si="14"/>
        <v>1889.3479805812556</v>
      </c>
      <c r="H65">
        <f t="shared" si="3"/>
        <v>169</v>
      </c>
      <c r="I65">
        <v>0</v>
      </c>
      <c r="J65">
        <f t="shared" si="4"/>
        <v>0</v>
      </c>
      <c r="K65">
        <f t="shared" si="5"/>
        <v>169</v>
      </c>
      <c r="M65" s="13">
        <f t="shared" ca="1" si="6"/>
        <v>2358.6596086312979</v>
      </c>
      <c r="N65" s="13">
        <f t="shared" si="7"/>
        <v>0</v>
      </c>
      <c r="O65">
        <f t="shared" ca="1" si="8"/>
        <v>0</v>
      </c>
      <c r="P65" s="12">
        <f t="shared" ca="1" si="15"/>
        <v>0</v>
      </c>
      <c r="Q65" s="12">
        <f t="shared" ca="1" si="16"/>
        <v>0</v>
      </c>
      <c r="R65" s="13">
        <v>0</v>
      </c>
      <c r="S65" s="13">
        <v>0</v>
      </c>
      <c r="T65" s="13">
        <v>0</v>
      </c>
      <c r="U65" s="13">
        <v>0</v>
      </c>
      <c r="V65" s="13">
        <f t="shared" ca="1" si="17"/>
        <v>0</v>
      </c>
      <c r="W65" s="13">
        <f t="shared" ca="1" si="9"/>
        <v>0</v>
      </c>
      <c r="X65" s="13">
        <f t="shared" ca="1" si="10"/>
        <v>2358.6596086312979</v>
      </c>
      <c r="Z65" s="13">
        <f t="shared" ca="1" si="18"/>
        <v>1887.7797237809586</v>
      </c>
      <c r="AA65" s="13">
        <f t="shared" ca="1" si="11"/>
        <v>171.27118919816579</v>
      </c>
      <c r="AB65" s="13">
        <f t="shared" ca="1" si="12"/>
        <v>281.09630547622817</v>
      </c>
      <c r="AC65" s="13">
        <f t="shared" ca="1" si="13"/>
        <v>22.635944728137382</v>
      </c>
    </row>
    <row r="66" spans="1:29" x14ac:dyDescent="0.25">
      <c r="A66" s="1">
        <v>45339</v>
      </c>
      <c r="B66">
        <f t="shared" si="1"/>
        <v>1862</v>
      </c>
      <c r="C66">
        <v>0</v>
      </c>
      <c r="D66">
        <v>0</v>
      </c>
      <c r="E66">
        <f t="shared" si="2"/>
        <v>1862</v>
      </c>
      <c r="F66" s="12">
        <f t="shared" ca="1" si="14"/>
        <v>1891.1838460665463</v>
      </c>
      <c r="H66">
        <f t="shared" si="3"/>
        <v>169</v>
      </c>
      <c r="I66">
        <v>0</v>
      </c>
      <c r="J66">
        <f t="shared" si="4"/>
        <v>0</v>
      </c>
      <c r="K66">
        <f t="shared" si="5"/>
        <v>169</v>
      </c>
      <c r="M66" s="13">
        <f t="shared" ca="1" si="6"/>
        <v>2358.6596086312979</v>
      </c>
      <c r="N66" s="13">
        <f t="shared" si="7"/>
        <v>0</v>
      </c>
      <c r="O66">
        <f t="shared" ca="1" si="8"/>
        <v>2</v>
      </c>
      <c r="P66" s="12">
        <f t="shared" ca="1" si="15"/>
        <v>1.835865485290624</v>
      </c>
      <c r="Q66" s="12">
        <f t="shared" ca="1" si="16"/>
        <v>0.16413451470937593</v>
      </c>
      <c r="R66" s="13">
        <v>0</v>
      </c>
      <c r="S66" s="13">
        <v>0</v>
      </c>
      <c r="T66" s="13">
        <v>0</v>
      </c>
      <c r="U66" s="13">
        <v>0</v>
      </c>
      <c r="V66" s="13">
        <f t="shared" ca="1" si="17"/>
        <v>0</v>
      </c>
      <c r="W66" s="13">
        <f t="shared" ca="1" si="9"/>
        <v>0</v>
      </c>
      <c r="X66" s="13">
        <f t="shared" ca="1" si="10"/>
        <v>2360.6596086312979</v>
      </c>
      <c r="Z66" s="13">
        <f t="shared" ca="1" si="18"/>
        <v>1889.6155892662493</v>
      </c>
      <c r="AA66" s="13">
        <f t="shared" ca="1" si="11"/>
        <v>171.43532371287517</v>
      </c>
      <c r="AB66" s="13">
        <f t="shared" ca="1" si="12"/>
        <v>281.33424208408644</v>
      </c>
      <c r="AC66" s="13">
        <f t="shared" ca="1" si="13"/>
        <v>22.655105136151835</v>
      </c>
    </row>
    <row r="67" spans="1:29" x14ac:dyDescent="0.25">
      <c r="A67" s="1">
        <v>45340</v>
      </c>
      <c r="B67">
        <f t="shared" si="1"/>
        <v>1862</v>
      </c>
      <c r="C67">
        <v>0</v>
      </c>
      <c r="D67">
        <v>0</v>
      </c>
      <c r="E67">
        <f t="shared" si="2"/>
        <v>1862</v>
      </c>
      <c r="F67" s="12">
        <f t="shared" ca="1" si="14"/>
        <v>1891.1838460665463</v>
      </c>
      <c r="H67">
        <f t="shared" si="3"/>
        <v>169</v>
      </c>
      <c r="I67">
        <v>7</v>
      </c>
      <c r="J67">
        <f t="shared" si="4"/>
        <v>0</v>
      </c>
      <c r="K67">
        <f t="shared" si="5"/>
        <v>176</v>
      </c>
      <c r="M67" s="13">
        <f t="shared" ca="1" si="6"/>
        <v>2360.6596086312979</v>
      </c>
      <c r="N67" s="13">
        <f t="shared" si="7"/>
        <v>7</v>
      </c>
      <c r="O67">
        <f t="shared" ca="1" si="8"/>
        <v>0</v>
      </c>
      <c r="P67" s="12">
        <f t="shared" ca="1" si="15"/>
        <v>0</v>
      </c>
      <c r="Q67" s="12">
        <f t="shared" ca="1" si="16"/>
        <v>0</v>
      </c>
      <c r="R67" s="13">
        <v>0</v>
      </c>
      <c r="S67" s="13">
        <v>0</v>
      </c>
      <c r="T67" s="13">
        <v>0</v>
      </c>
      <c r="U67" s="13">
        <v>0</v>
      </c>
      <c r="V67" s="13">
        <f t="shared" ca="1" si="17"/>
        <v>0</v>
      </c>
      <c r="W67" s="13">
        <f t="shared" ca="1" si="9"/>
        <v>0</v>
      </c>
      <c r="X67" s="13">
        <f t="shared" ca="1" si="10"/>
        <v>2367.6596086312979</v>
      </c>
      <c r="Z67" s="13">
        <f t="shared" ca="1" si="18"/>
        <v>1889.6155892662493</v>
      </c>
      <c r="AA67" s="13">
        <f t="shared" ca="1" si="11"/>
        <v>178.43532371287517</v>
      </c>
      <c r="AB67" s="13">
        <f t="shared" ca="1" si="12"/>
        <v>281.33424208408644</v>
      </c>
      <c r="AC67" s="13">
        <f t="shared" ca="1" si="13"/>
        <v>22.655105136151835</v>
      </c>
    </row>
    <row r="68" spans="1:29" x14ac:dyDescent="0.25">
      <c r="A68" s="1">
        <v>45341</v>
      </c>
      <c r="B68">
        <f t="shared" si="1"/>
        <v>1862</v>
      </c>
      <c r="C68">
        <v>0</v>
      </c>
      <c r="D68">
        <v>0</v>
      </c>
      <c r="E68">
        <f t="shared" si="2"/>
        <v>1862</v>
      </c>
      <c r="F68" s="12">
        <f t="shared" ca="1" si="14"/>
        <v>1894.8447448595</v>
      </c>
      <c r="H68">
        <f t="shared" si="3"/>
        <v>176</v>
      </c>
      <c r="I68">
        <v>0</v>
      </c>
      <c r="J68">
        <f t="shared" si="4"/>
        <v>0</v>
      </c>
      <c r="K68">
        <f t="shared" si="5"/>
        <v>176</v>
      </c>
      <c r="M68" s="13">
        <f t="shared" ca="1" si="6"/>
        <v>2367.6596086312979</v>
      </c>
      <c r="N68" s="13">
        <f t="shared" si="7"/>
        <v>0</v>
      </c>
      <c r="O68">
        <f t="shared" ca="1" si="8"/>
        <v>4</v>
      </c>
      <c r="P68" s="12">
        <f t="shared" ca="1" si="15"/>
        <v>3.6608987929536654</v>
      </c>
      <c r="Q68" s="12">
        <f t="shared" ca="1" si="16"/>
        <v>0.33910120704633573</v>
      </c>
      <c r="R68" s="13">
        <v>0</v>
      </c>
      <c r="S68" s="13">
        <v>0</v>
      </c>
      <c r="T68" s="13">
        <v>0</v>
      </c>
      <c r="U68" s="13">
        <v>0</v>
      </c>
      <c r="V68" s="13">
        <f t="shared" ca="1" si="17"/>
        <v>0</v>
      </c>
      <c r="W68" s="13">
        <f t="shared" ca="1" si="9"/>
        <v>0</v>
      </c>
      <c r="X68" s="13">
        <f t="shared" ca="1" si="10"/>
        <v>2371.6596086312979</v>
      </c>
      <c r="Z68" s="13">
        <f t="shared" ca="1" si="18"/>
        <v>1893.2764880592031</v>
      </c>
      <c r="AA68" s="13">
        <f t="shared" ca="1" si="11"/>
        <v>178.7744249199215</v>
      </c>
      <c r="AB68" s="13">
        <f t="shared" ca="1" si="12"/>
        <v>281.80865939783041</v>
      </c>
      <c r="AC68" s="13">
        <f t="shared" ca="1" si="13"/>
        <v>22.693308712231524</v>
      </c>
    </row>
    <row r="69" spans="1:29" x14ac:dyDescent="0.25">
      <c r="A69" s="1">
        <v>45342</v>
      </c>
      <c r="B69">
        <f t="shared" si="1"/>
        <v>1862</v>
      </c>
      <c r="C69">
        <v>6</v>
      </c>
      <c r="D69">
        <v>0</v>
      </c>
      <c r="E69">
        <f t="shared" si="2"/>
        <v>1868</v>
      </c>
      <c r="F69" s="12">
        <f t="shared" ca="1" si="14"/>
        <v>1899.0142910414809</v>
      </c>
      <c r="H69">
        <f t="shared" si="3"/>
        <v>176</v>
      </c>
      <c r="I69">
        <v>0</v>
      </c>
      <c r="J69">
        <f t="shared" si="4"/>
        <v>0</v>
      </c>
      <c r="K69">
        <f t="shared" si="5"/>
        <v>176</v>
      </c>
      <c r="M69" s="13">
        <f t="shared" ca="1" si="6"/>
        <v>2371.6596086312979</v>
      </c>
      <c r="N69" s="13">
        <f t="shared" si="7"/>
        <v>6</v>
      </c>
      <c r="O69">
        <f t="shared" ca="1" si="8"/>
        <v>-2</v>
      </c>
      <c r="P69" s="12">
        <f t="shared" ca="1" si="15"/>
        <v>-1.830453818019131</v>
      </c>
      <c r="Q69" s="12">
        <f t="shared" ca="1" si="16"/>
        <v>-0.16954618198086913</v>
      </c>
      <c r="R69" s="13">
        <v>0</v>
      </c>
      <c r="S69" s="13">
        <v>0</v>
      </c>
      <c r="T69" s="13">
        <v>0</v>
      </c>
      <c r="U69" s="13">
        <v>0</v>
      </c>
      <c r="V69" s="13">
        <f t="shared" ca="1" si="17"/>
        <v>0</v>
      </c>
      <c r="W69" s="13">
        <f t="shared" ca="1" si="9"/>
        <v>0</v>
      </c>
      <c r="X69" s="13">
        <f t="shared" ca="1" si="10"/>
        <v>2375.6596086312979</v>
      </c>
      <c r="Z69" s="13">
        <f t="shared" ca="1" si="18"/>
        <v>1897.446034241184</v>
      </c>
      <c r="AA69" s="13">
        <f t="shared" ca="1" si="11"/>
        <v>178.60487873794062</v>
      </c>
      <c r="AB69" s="13">
        <f t="shared" ca="1" si="12"/>
        <v>281.57150190670933</v>
      </c>
      <c r="AC69" s="13">
        <f t="shared" ca="1" si="13"/>
        <v>22.674211044434767</v>
      </c>
    </row>
    <row r="70" spans="1:29" x14ac:dyDescent="0.25">
      <c r="A70" s="1">
        <v>45343</v>
      </c>
      <c r="B70">
        <f t="shared" si="1"/>
        <v>1868</v>
      </c>
      <c r="C70">
        <v>0</v>
      </c>
      <c r="D70">
        <v>0</v>
      </c>
      <c r="E70">
        <f t="shared" si="2"/>
        <v>1868</v>
      </c>
      <c r="F70" s="12">
        <f t="shared" ca="1" si="14"/>
        <v>1901.7606095201238</v>
      </c>
      <c r="H70">
        <f t="shared" si="3"/>
        <v>176</v>
      </c>
      <c r="I70">
        <v>0</v>
      </c>
      <c r="J70">
        <f t="shared" si="4"/>
        <v>0</v>
      </c>
      <c r="K70">
        <f t="shared" si="5"/>
        <v>176</v>
      </c>
      <c r="M70" s="13">
        <f t="shared" ca="1" si="6"/>
        <v>2375.6596086312979</v>
      </c>
      <c r="N70" s="13">
        <f t="shared" si="7"/>
        <v>0</v>
      </c>
      <c r="O70">
        <f t="shared" ca="1" si="8"/>
        <v>3</v>
      </c>
      <c r="P70" s="12">
        <f t="shared" ca="1" si="15"/>
        <v>2.7463184786429156</v>
      </c>
      <c r="Q70" s="12">
        <f t="shared" ca="1" si="16"/>
        <v>0.25368152135708477</v>
      </c>
      <c r="R70" s="13">
        <v>0</v>
      </c>
      <c r="S70" s="13">
        <v>0</v>
      </c>
      <c r="T70" s="13">
        <v>0</v>
      </c>
      <c r="U70" s="13">
        <v>0</v>
      </c>
      <c r="V70" s="13">
        <f t="shared" ca="1" si="17"/>
        <v>0</v>
      </c>
      <c r="W70" s="13">
        <f t="shared" ca="1" si="9"/>
        <v>0</v>
      </c>
      <c r="X70" s="13">
        <f t="shared" ca="1" si="10"/>
        <v>2378.6596086312979</v>
      </c>
      <c r="Z70" s="13">
        <f t="shared" ca="1" si="18"/>
        <v>1900.1923527198269</v>
      </c>
      <c r="AA70" s="13">
        <f t="shared" ca="1" si="11"/>
        <v>178.85856025929772</v>
      </c>
      <c r="AB70" s="13">
        <f t="shared" ca="1" si="12"/>
        <v>281.9263797385384</v>
      </c>
      <c r="AC70" s="13">
        <f t="shared" ca="1" si="13"/>
        <v>22.702788421049213</v>
      </c>
    </row>
    <row r="71" spans="1:29" x14ac:dyDescent="0.25">
      <c r="A71" s="1">
        <v>45344</v>
      </c>
      <c r="B71">
        <f t="shared" si="1"/>
        <v>1868</v>
      </c>
      <c r="C71">
        <v>0</v>
      </c>
      <c r="D71">
        <v>0</v>
      </c>
      <c r="E71">
        <f t="shared" si="2"/>
        <v>1868</v>
      </c>
      <c r="F71" s="12">
        <f t="shared" ca="1" si="14"/>
        <v>1905.4223739485381</v>
      </c>
      <c r="H71">
        <f t="shared" si="3"/>
        <v>176</v>
      </c>
      <c r="I71">
        <v>0</v>
      </c>
      <c r="J71">
        <f t="shared" si="4"/>
        <v>0</v>
      </c>
      <c r="K71">
        <f t="shared" si="5"/>
        <v>176</v>
      </c>
      <c r="M71" s="13">
        <f t="shared" ca="1" si="6"/>
        <v>2378.6596086312979</v>
      </c>
      <c r="N71" s="13">
        <f t="shared" si="7"/>
        <v>0</v>
      </c>
      <c r="O71">
        <f t="shared" ca="1" si="8"/>
        <v>4</v>
      </c>
      <c r="P71" s="12">
        <f t="shared" ca="1" si="15"/>
        <v>3.6617644284143056</v>
      </c>
      <c r="Q71" s="12">
        <f t="shared" ca="1" si="16"/>
        <v>0.33823557158569484</v>
      </c>
      <c r="R71" s="13">
        <v>0</v>
      </c>
      <c r="S71" s="13">
        <v>0</v>
      </c>
      <c r="T71" s="13">
        <v>0</v>
      </c>
      <c r="U71" s="13">
        <v>0</v>
      </c>
      <c r="V71" s="13">
        <f t="shared" ca="1" si="17"/>
        <v>0</v>
      </c>
      <c r="W71" s="13">
        <f t="shared" ca="1" si="9"/>
        <v>0</v>
      </c>
      <c r="X71" s="13">
        <f t="shared" ca="1" si="10"/>
        <v>2382.6596086312979</v>
      </c>
      <c r="Z71" s="13">
        <f t="shared" ca="1" si="18"/>
        <v>1903.8541171482411</v>
      </c>
      <c r="AA71" s="13">
        <f t="shared" ca="1" si="11"/>
        <v>179.19679583088342</v>
      </c>
      <c r="AB71" s="13">
        <f t="shared" ca="1" si="12"/>
        <v>282.3994740635182</v>
      </c>
      <c r="AC71" s="13">
        <f t="shared" ca="1" si="13"/>
        <v>22.740885460330095</v>
      </c>
    </row>
    <row r="72" spans="1:29" x14ac:dyDescent="0.25">
      <c r="A72" s="1">
        <v>45345</v>
      </c>
      <c r="B72">
        <f t="shared" si="1"/>
        <v>1868</v>
      </c>
      <c r="C72">
        <v>0</v>
      </c>
      <c r="D72">
        <v>0</v>
      </c>
      <c r="E72">
        <f t="shared" si="2"/>
        <v>1868</v>
      </c>
      <c r="F72" s="12">
        <f t="shared" ca="1" si="14"/>
        <v>1907.2532604578255</v>
      </c>
      <c r="H72">
        <f t="shared" si="3"/>
        <v>176</v>
      </c>
      <c r="I72">
        <v>0</v>
      </c>
      <c r="J72">
        <f t="shared" si="4"/>
        <v>0</v>
      </c>
      <c r="K72">
        <f t="shared" si="5"/>
        <v>176</v>
      </c>
      <c r="M72" s="13">
        <f t="shared" ca="1" si="6"/>
        <v>2382.6596086312979</v>
      </c>
      <c r="N72" s="13">
        <f t="shared" si="7"/>
        <v>0</v>
      </c>
      <c r="O72">
        <f t="shared" ca="1" si="8"/>
        <v>2</v>
      </c>
      <c r="P72" s="12">
        <f t="shared" ca="1" si="15"/>
        <v>1.8308865092873654</v>
      </c>
      <c r="Q72" s="12">
        <f t="shared" ca="1" si="16"/>
        <v>0.16911349071263485</v>
      </c>
      <c r="R72" s="13">
        <v>0</v>
      </c>
      <c r="S72" s="13">
        <v>0</v>
      </c>
      <c r="T72" s="13">
        <v>0</v>
      </c>
      <c r="U72" s="13">
        <v>0</v>
      </c>
      <c r="V72" s="13">
        <f t="shared" ca="1" si="17"/>
        <v>0</v>
      </c>
      <c r="W72" s="13">
        <f t="shared" ca="1" si="9"/>
        <v>0</v>
      </c>
      <c r="X72" s="13">
        <f t="shared" ca="1" si="10"/>
        <v>2384.6596086312979</v>
      </c>
      <c r="Z72" s="13">
        <f t="shared" ca="1" si="18"/>
        <v>1905.6850036575286</v>
      </c>
      <c r="AA72" s="13">
        <f t="shared" ca="1" si="11"/>
        <v>179.36590932159606</v>
      </c>
      <c r="AB72" s="13">
        <f t="shared" ca="1" si="12"/>
        <v>282.63597059318482</v>
      </c>
      <c r="AC72" s="13">
        <f t="shared" ca="1" si="13"/>
        <v>22.759929902642703</v>
      </c>
    </row>
    <row r="73" spans="1:29" x14ac:dyDescent="0.25">
      <c r="A73" s="1">
        <v>45346</v>
      </c>
      <c r="B73">
        <f t="shared" si="1"/>
        <v>1868</v>
      </c>
      <c r="C73">
        <v>0</v>
      </c>
      <c r="D73">
        <v>0</v>
      </c>
      <c r="E73">
        <f t="shared" si="2"/>
        <v>1868</v>
      </c>
      <c r="F73" s="12">
        <f t="shared" ca="1" si="14"/>
        <v>1906.3378161308842</v>
      </c>
      <c r="H73">
        <f t="shared" si="3"/>
        <v>176</v>
      </c>
      <c r="I73">
        <v>0</v>
      </c>
      <c r="J73">
        <f t="shared" si="4"/>
        <v>0</v>
      </c>
      <c r="K73">
        <f t="shared" si="5"/>
        <v>176</v>
      </c>
      <c r="M73" s="13">
        <f t="shared" ca="1" si="6"/>
        <v>2384.6596086312979</v>
      </c>
      <c r="N73" s="13">
        <f t="shared" si="7"/>
        <v>0</v>
      </c>
      <c r="O73">
        <f t="shared" ca="1" si="8"/>
        <v>-1</v>
      </c>
      <c r="P73" s="12">
        <f t="shared" ca="1" si="15"/>
        <v>-0.91544432694136713</v>
      </c>
      <c r="Q73" s="12">
        <f t="shared" ca="1" si="16"/>
        <v>-8.455567305863286E-2</v>
      </c>
      <c r="R73" s="13">
        <v>0</v>
      </c>
      <c r="S73" s="13">
        <v>0</v>
      </c>
      <c r="T73" s="13">
        <v>0</v>
      </c>
      <c r="U73" s="13">
        <v>0</v>
      </c>
      <c r="V73" s="13">
        <f t="shared" ca="1" si="17"/>
        <v>0</v>
      </c>
      <c r="W73" s="13">
        <f t="shared" ca="1" si="9"/>
        <v>0</v>
      </c>
      <c r="X73" s="13">
        <f t="shared" ca="1" si="10"/>
        <v>2383.6596086312979</v>
      </c>
      <c r="Z73" s="13">
        <f t="shared" ca="1" si="18"/>
        <v>1904.7695593305873</v>
      </c>
      <c r="AA73" s="13">
        <f t="shared" ca="1" si="11"/>
        <v>179.28135364853742</v>
      </c>
      <c r="AB73" s="13">
        <f t="shared" ca="1" si="12"/>
        <v>282.51773496920021</v>
      </c>
      <c r="AC73" s="13">
        <f t="shared" ca="1" si="13"/>
        <v>22.750408699420635</v>
      </c>
    </row>
    <row r="74" spans="1:29" x14ac:dyDescent="0.25">
      <c r="A74" s="1">
        <v>45347</v>
      </c>
      <c r="B74">
        <f t="shared" si="1"/>
        <v>1868</v>
      </c>
      <c r="C74">
        <v>0</v>
      </c>
      <c r="D74">
        <v>0</v>
      </c>
      <c r="E74">
        <f t="shared" si="2"/>
        <v>1868</v>
      </c>
      <c r="F74" s="12">
        <f t="shared" ca="1" si="14"/>
        <v>1903.5914847589218</v>
      </c>
      <c r="H74">
        <f t="shared" si="3"/>
        <v>176</v>
      </c>
      <c r="I74">
        <v>0</v>
      </c>
      <c r="J74">
        <f t="shared" si="4"/>
        <v>0</v>
      </c>
      <c r="K74">
        <f t="shared" si="5"/>
        <v>176</v>
      </c>
      <c r="M74" s="13">
        <f t="shared" ca="1" si="6"/>
        <v>2383.6596086312979</v>
      </c>
      <c r="N74" s="13">
        <f t="shared" si="7"/>
        <v>0</v>
      </c>
      <c r="O74">
        <f t="shared" ca="1" si="8"/>
        <v>-3</v>
      </c>
      <c r="P74" s="12">
        <f t="shared" ca="1" si="15"/>
        <v>-2.7463313719624209</v>
      </c>
      <c r="Q74" s="12">
        <f t="shared" ca="1" si="16"/>
        <v>-0.25366862803757811</v>
      </c>
      <c r="R74" s="13">
        <v>0</v>
      </c>
      <c r="S74" s="13">
        <v>0</v>
      </c>
      <c r="T74" s="13">
        <v>0</v>
      </c>
      <c r="U74" s="13">
        <v>0</v>
      </c>
      <c r="V74" s="13">
        <f t="shared" ca="1" si="17"/>
        <v>0</v>
      </c>
      <c r="W74" s="13">
        <f t="shared" ca="1" si="9"/>
        <v>0</v>
      </c>
      <c r="X74" s="13">
        <f t="shared" ca="1" si="10"/>
        <v>2380.6596086312979</v>
      </c>
      <c r="Z74" s="13">
        <f t="shared" ca="1" si="18"/>
        <v>1902.0232279586248</v>
      </c>
      <c r="AA74" s="13">
        <f t="shared" ca="1" si="11"/>
        <v>179.02768502049983</v>
      </c>
      <c r="AB74" s="13">
        <f t="shared" ca="1" si="12"/>
        <v>282.16300913107932</v>
      </c>
      <c r="AC74" s="13">
        <f t="shared" ca="1" si="13"/>
        <v>22.721843562458968</v>
      </c>
    </row>
    <row r="75" spans="1:29" x14ac:dyDescent="0.25">
      <c r="A75" s="1">
        <v>45348</v>
      </c>
      <c r="B75">
        <f t="shared" si="1"/>
        <v>1868</v>
      </c>
      <c r="C75">
        <v>0</v>
      </c>
      <c r="D75">
        <v>-30</v>
      </c>
      <c r="E75">
        <f t="shared" si="2"/>
        <v>1838</v>
      </c>
      <c r="F75" s="12">
        <f t="shared" ca="1" si="14"/>
        <v>1872.6760425795831</v>
      </c>
      <c r="H75">
        <f t="shared" si="3"/>
        <v>176</v>
      </c>
      <c r="I75">
        <v>0</v>
      </c>
      <c r="J75">
        <f t="shared" si="4"/>
        <v>30</v>
      </c>
      <c r="K75">
        <f t="shared" si="5"/>
        <v>206</v>
      </c>
      <c r="M75" s="13">
        <f t="shared" ca="1" si="6"/>
        <v>2380.6596086312979</v>
      </c>
      <c r="N75" s="13">
        <f t="shared" si="7"/>
        <v>0</v>
      </c>
      <c r="O75">
        <f t="shared" ca="1" si="8"/>
        <v>-1</v>
      </c>
      <c r="P75" s="12">
        <f t="shared" ca="1" si="15"/>
        <v>-0.91544217933877181</v>
      </c>
      <c r="Q75" s="12">
        <f t="shared" ca="1" si="16"/>
        <v>-8.4557820661228009E-2</v>
      </c>
      <c r="R75" s="13">
        <v>0</v>
      </c>
      <c r="S75" s="13">
        <v>0</v>
      </c>
      <c r="T75" s="13">
        <v>0</v>
      </c>
      <c r="U75" s="13">
        <v>0</v>
      </c>
      <c r="V75" s="13">
        <f t="shared" ca="1" si="17"/>
        <v>30.571597720967695</v>
      </c>
      <c r="W75" s="13">
        <f t="shared" ca="1" si="9"/>
        <v>4.5315258425762206</v>
      </c>
      <c r="X75" s="13">
        <f t="shared" ca="1" si="10"/>
        <v>2379.6596086312979</v>
      </c>
      <c r="Z75" s="13">
        <f t="shared" ca="1" si="18"/>
        <v>1870.5361880583184</v>
      </c>
      <c r="AA75" s="13">
        <f t="shared" ca="1" si="11"/>
        <v>209.51472492080632</v>
      </c>
      <c r="AB75" s="13">
        <f t="shared" ca="1" si="12"/>
        <v>277.51322234737017</v>
      </c>
      <c r="AC75" s="13">
        <f t="shared" ca="1" si="13"/>
        <v>27.243846163089884</v>
      </c>
    </row>
    <row r="76" spans="1:29" x14ac:dyDescent="0.25">
      <c r="A76" s="1">
        <v>45349</v>
      </c>
      <c r="B76">
        <f t="shared" si="1"/>
        <v>1838</v>
      </c>
      <c r="C76">
        <v>0</v>
      </c>
      <c r="D76">
        <v>0</v>
      </c>
      <c r="E76">
        <f t="shared" si="2"/>
        <v>1838</v>
      </c>
      <c r="F76" s="12">
        <f t="shared" ca="1" si="14"/>
        <v>1873.5767647455093</v>
      </c>
      <c r="H76">
        <f t="shared" si="3"/>
        <v>206</v>
      </c>
      <c r="I76">
        <v>0</v>
      </c>
      <c r="J76">
        <f t="shared" si="4"/>
        <v>0</v>
      </c>
      <c r="K76">
        <f t="shared" si="5"/>
        <v>206</v>
      </c>
      <c r="M76" s="13">
        <f t="shared" ca="1" si="6"/>
        <v>2379.6596086312979</v>
      </c>
      <c r="N76" s="13">
        <f t="shared" si="7"/>
        <v>0</v>
      </c>
      <c r="O76">
        <f t="shared" ca="1" si="8"/>
        <v>1</v>
      </c>
      <c r="P76" s="12">
        <f t="shared" ca="1" si="15"/>
        <v>0.90072216592632615</v>
      </c>
      <c r="Q76" s="12">
        <f t="shared" ca="1" si="16"/>
        <v>9.9277834073673896E-2</v>
      </c>
      <c r="R76" s="13">
        <v>0</v>
      </c>
      <c r="S76" s="13">
        <v>0</v>
      </c>
      <c r="T76" s="13">
        <v>0</v>
      </c>
      <c r="U76" s="13">
        <v>0</v>
      </c>
      <c r="V76" s="13">
        <f t="shared" ca="1" si="17"/>
        <v>0</v>
      </c>
      <c r="W76" s="13">
        <f t="shared" ca="1" si="9"/>
        <v>0</v>
      </c>
      <c r="X76" s="13">
        <f t="shared" ca="1" si="10"/>
        <v>2380.6596086312979</v>
      </c>
      <c r="Z76" s="13">
        <f t="shared" ca="1" si="18"/>
        <v>1871.4369102242447</v>
      </c>
      <c r="AA76" s="13">
        <f t="shared" ca="1" si="11"/>
        <v>209.61400275487998</v>
      </c>
      <c r="AB76" s="13">
        <f t="shared" ca="1" si="12"/>
        <v>277.62958946141094</v>
      </c>
      <c r="AC76" s="13">
        <f t="shared" ca="1" si="13"/>
        <v>27.255270079134508</v>
      </c>
    </row>
    <row r="77" spans="1:29" x14ac:dyDescent="0.25">
      <c r="A77" s="1">
        <v>45350</v>
      </c>
      <c r="B77">
        <f t="shared" si="1"/>
        <v>1838</v>
      </c>
      <c r="C77">
        <v>8</v>
      </c>
      <c r="D77">
        <v>0</v>
      </c>
      <c r="E77">
        <f t="shared" si="2"/>
        <v>1846</v>
      </c>
      <c r="F77" s="12">
        <f t="shared" ca="1" si="14"/>
        <v>1882.477487440746</v>
      </c>
      <c r="H77">
        <f t="shared" si="3"/>
        <v>206</v>
      </c>
      <c r="I77">
        <v>0</v>
      </c>
      <c r="J77">
        <f t="shared" si="4"/>
        <v>0</v>
      </c>
      <c r="K77">
        <f t="shared" si="5"/>
        <v>206</v>
      </c>
      <c r="M77" s="13">
        <f t="shared" ca="1" si="6"/>
        <v>2380.6596086312979</v>
      </c>
      <c r="N77" s="13">
        <f t="shared" si="7"/>
        <v>8</v>
      </c>
      <c r="O77">
        <f t="shared" ca="1" si="8"/>
        <v>1</v>
      </c>
      <c r="P77" s="12">
        <f t="shared" ca="1" si="15"/>
        <v>0.90072269523673376</v>
      </c>
      <c r="Q77" s="12">
        <f t="shared" ca="1" si="16"/>
        <v>9.9277304763266294E-2</v>
      </c>
      <c r="R77" s="13">
        <v>0</v>
      </c>
      <c r="S77" s="13">
        <v>0</v>
      </c>
      <c r="T77" s="13">
        <v>0</v>
      </c>
      <c r="U77" s="13">
        <v>0</v>
      </c>
      <c r="V77" s="13">
        <f t="shared" ca="1" si="17"/>
        <v>0</v>
      </c>
      <c r="W77" s="13">
        <f t="shared" ca="1" si="9"/>
        <v>0</v>
      </c>
      <c r="X77" s="13">
        <f t="shared" ca="1" si="10"/>
        <v>2389.6596086312979</v>
      </c>
      <c r="Z77" s="13">
        <f t="shared" ca="1" si="18"/>
        <v>1880.3376329194814</v>
      </c>
      <c r="AA77" s="13">
        <f t="shared" ca="1" si="11"/>
        <v>209.71328005964324</v>
      </c>
      <c r="AB77" s="13">
        <f t="shared" ca="1" si="12"/>
        <v>277.74595034281396</v>
      </c>
      <c r="AC77" s="13">
        <f t="shared" ca="1" si="13"/>
        <v>27.266693383312706</v>
      </c>
    </row>
    <row r="78" spans="1:29" x14ac:dyDescent="0.25">
      <c r="A78" s="1">
        <v>45351</v>
      </c>
      <c r="B78">
        <f t="shared" si="1"/>
        <v>1846</v>
      </c>
      <c r="C78">
        <v>0</v>
      </c>
      <c r="D78">
        <v>0</v>
      </c>
      <c r="E78">
        <f t="shared" si="2"/>
        <v>1846</v>
      </c>
      <c r="F78" s="12">
        <f t="shared" ca="1" si="14"/>
        <v>1884.2795970985214</v>
      </c>
      <c r="H78">
        <f t="shared" si="3"/>
        <v>206</v>
      </c>
      <c r="I78">
        <v>0</v>
      </c>
      <c r="J78">
        <f t="shared" si="4"/>
        <v>0</v>
      </c>
      <c r="K78">
        <f t="shared" si="5"/>
        <v>206</v>
      </c>
      <c r="M78" s="13">
        <f t="shared" ca="1" si="6"/>
        <v>2389.6596086312979</v>
      </c>
      <c r="N78" s="13">
        <f t="shared" si="7"/>
        <v>0</v>
      </c>
      <c r="O78">
        <f t="shared" ca="1" si="8"/>
        <v>2</v>
      </c>
      <c r="P78" s="12">
        <f t="shared" ca="1" si="15"/>
        <v>1.8021096577754661</v>
      </c>
      <c r="Q78" s="12">
        <f t="shared" ca="1" si="16"/>
        <v>0.19789034222453408</v>
      </c>
      <c r="R78" s="12">
        <f ca="1">-AVERAGE(Z47:Z77)*$E$2/12</f>
        <v>-1.2588291887620164</v>
      </c>
      <c r="S78" s="12">
        <f ca="1">-AVERAGE(AB47:AB77)*$E$2/12</f>
        <v>-0.18709456230144894</v>
      </c>
      <c r="T78" s="12">
        <f ca="1">-AVERAGE(AA47:AA77)*$E$3/12</f>
        <v>-8.7140351736394936E-2</v>
      </c>
      <c r="U78" s="12">
        <f ca="1">-AVERAGE(AC47:AC77)*$E$3/12</f>
        <v>-1.1275459492574856E-2</v>
      </c>
      <c r="V78" s="13">
        <f t="shared" ca="1" si="17"/>
        <v>0</v>
      </c>
      <c r="W78" s="13">
        <f t="shared" ca="1" si="9"/>
        <v>0</v>
      </c>
      <c r="X78" s="13">
        <f t="shared" ca="1" si="10"/>
        <v>2390.3136390907998</v>
      </c>
      <c r="Z78" s="13">
        <f t="shared" ca="1" si="18"/>
        <v>1880.8809133884947</v>
      </c>
      <c r="AA78" s="13">
        <f t="shared" ca="1" si="11"/>
        <v>209.82403005013137</v>
      </c>
      <c r="AB78" s="13">
        <f t="shared" ca="1" si="12"/>
        <v>277.97788235110261</v>
      </c>
      <c r="AC78" s="13">
        <f t="shared" ca="1" si="13"/>
        <v>27.289462460406277</v>
      </c>
    </row>
    <row r="79" spans="1:29" x14ac:dyDescent="0.25">
      <c r="A79" s="1">
        <v>45352</v>
      </c>
      <c r="B79">
        <f t="shared" si="1"/>
        <v>1846</v>
      </c>
      <c r="C79">
        <v>0</v>
      </c>
      <c r="D79">
        <v>0</v>
      </c>
      <c r="E79">
        <f t="shared" si="2"/>
        <v>1846</v>
      </c>
      <c r="F79" s="12">
        <f t="shared" ca="1" si="14"/>
        <v>1882.4775238388877</v>
      </c>
      <c r="H79">
        <f t="shared" si="3"/>
        <v>206</v>
      </c>
      <c r="I79">
        <v>0</v>
      </c>
      <c r="J79">
        <f t="shared" si="4"/>
        <v>0</v>
      </c>
      <c r="K79">
        <f t="shared" si="5"/>
        <v>206</v>
      </c>
      <c r="M79" s="13">
        <f t="shared" ca="1" si="6"/>
        <v>2390.3136390907998</v>
      </c>
      <c r="N79" s="13">
        <f t="shared" si="7"/>
        <v>0</v>
      </c>
      <c r="O79">
        <f t="shared" ca="1" si="8"/>
        <v>-2</v>
      </c>
      <c r="P79" s="12">
        <f t="shared" ca="1" si="15"/>
        <v>-1.8020732596338083</v>
      </c>
      <c r="Q79" s="12">
        <f t="shared" ca="1" si="16"/>
        <v>-0.19792674036619193</v>
      </c>
      <c r="R79" s="13">
        <v>0</v>
      </c>
      <c r="S79" s="13">
        <v>0</v>
      </c>
      <c r="T79" s="13">
        <v>0</v>
      </c>
      <c r="U79" s="13">
        <v>0</v>
      </c>
      <c r="V79" s="13">
        <f t="shared" ca="1" si="17"/>
        <v>0</v>
      </c>
      <c r="W79" s="13">
        <f t="shared" ca="1" si="9"/>
        <v>0</v>
      </c>
      <c r="X79" s="13">
        <f t="shared" ca="1" si="10"/>
        <v>2388.3136390907998</v>
      </c>
      <c r="Z79" s="13">
        <f t="shared" ca="1" si="18"/>
        <v>1879.078840128861</v>
      </c>
      <c r="AA79" s="13">
        <f t="shared" ca="1" si="11"/>
        <v>209.62610330976517</v>
      </c>
      <c r="AB79" s="13">
        <f t="shared" ca="1" si="12"/>
        <v>277.74584470716633</v>
      </c>
      <c r="AC79" s="13">
        <f t="shared" ca="1" si="13"/>
        <v>27.266683012919145</v>
      </c>
    </row>
    <row r="80" spans="1:29" x14ac:dyDescent="0.25">
      <c r="A80" s="1">
        <v>45353</v>
      </c>
      <c r="B80">
        <f t="shared" si="1"/>
        <v>1846</v>
      </c>
      <c r="C80">
        <v>0</v>
      </c>
      <c r="D80">
        <v>0</v>
      </c>
      <c r="E80">
        <f t="shared" si="2"/>
        <v>1846</v>
      </c>
      <c r="F80" s="12">
        <f t="shared" ca="1" si="14"/>
        <v>1882.4775238388877</v>
      </c>
      <c r="H80">
        <f t="shared" si="3"/>
        <v>206</v>
      </c>
      <c r="I80">
        <v>0</v>
      </c>
      <c r="J80">
        <f t="shared" si="4"/>
        <v>0</v>
      </c>
      <c r="K80">
        <f t="shared" si="5"/>
        <v>206</v>
      </c>
      <c r="M80" s="13">
        <f t="shared" ca="1" si="6"/>
        <v>2388.3136390907998</v>
      </c>
      <c r="N80" s="13">
        <f t="shared" si="7"/>
        <v>0</v>
      </c>
      <c r="O80">
        <f t="shared" ca="1" si="8"/>
        <v>0</v>
      </c>
      <c r="P80" s="12">
        <f t="shared" ca="1" si="15"/>
        <v>0</v>
      </c>
      <c r="Q80" s="12">
        <f t="shared" ca="1" si="16"/>
        <v>0</v>
      </c>
      <c r="R80" s="13">
        <v>0</v>
      </c>
      <c r="S80" s="13">
        <v>0</v>
      </c>
      <c r="T80" s="13">
        <v>0</v>
      </c>
      <c r="U80" s="13">
        <v>0</v>
      </c>
      <c r="V80" s="13">
        <f t="shared" ca="1" si="17"/>
        <v>0</v>
      </c>
      <c r="W80" s="13">
        <f t="shared" ca="1" si="9"/>
        <v>0</v>
      </c>
      <c r="X80" s="13">
        <f t="shared" ca="1" si="10"/>
        <v>2388.3136390907998</v>
      </c>
      <c r="Z80" s="13">
        <f t="shared" ca="1" si="18"/>
        <v>1879.078840128861</v>
      </c>
      <c r="AA80" s="13">
        <f t="shared" ca="1" si="11"/>
        <v>209.62610330976517</v>
      </c>
      <c r="AB80" s="13">
        <f t="shared" ca="1" si="12"/>
        <v>277.74584470716633</v>
      </c>
      <c r="AC80" s="13">
        <f t="shared" ca="1" si="13"/>
        <v>27.266683012919145</v>
      </c>
    </row>
    <row r="81" spans="1:29" x14ac:dyDescent="0.25">
      <c r="A81" s="1">
        <v>45354</v>
      </c>
      <c r="B81">
        <f t="shared" si="1"/>
        <v>1846</v>
      </c>
      <c r="C81">
        <v>0</v>
      </c>
      <c r="D81">
        <v>0</v>
      </c>
      <c r="E81">
        <f t="shared" si="2"/>
        <v>1846</v>
      </c>
      <c r="F81" s="12">
        <f t="shared" ca="1" si="14"/>
        <v>1885.1806306727012</v>
      </c>
      <c r="H81">
        <f t="shared" si="3"/>
        <v>206</v>
      </c>
      <c r="I81">
        <v>0</v>
      </c>
      <c r="J81">
        <f t="shared" si="4"/>
        <v>0</v>
      </c>
      <c r="K81">
        <f t="shared" si="5"/>
        <v>206</v>
      </c>
      <c r="M81" s="13">
        <f t="shared" ca="1" si="6"/>
        <v>2388.3136390907998</v>
      </c>
      <c r="N81" s="13">
        <f t="shared" si="7"/>
        <v>0</v>
      </c>
      <c r="O81">
        <f t="shared" ca="1" si="8"/>
        <v>3</v>
      </c>
      <c r="P81" s="12">
        <f t="shared" ca="1" si="15"/>
        <v>2.7031068338135831</v>
      </c>
      <c r="Q81" s="12">
        <f t="shared" ca="1" si="16"/>
        <v>0.29689316618641687</v>
      </c>
      <c r="R81" s="13">
        <v>0</v>
      </c>
      <c r="S81" s="13">
        <v>0</v>
      </c>
      <c r="T81" s="13">
        <v>0</v>
      </c>
      <c r="U81" s="13">
        <v>0</v>
      </c>
      <c r="V81" s="13">
        <f t="shared" ca="1" si="17"/>
        <v>0</v>
      </c>
      <c r="W81" s="13">
        <f t="shared" ca="1" si="9"/>
        <v>0</v>
      </c>
      <c r="X81" s="13">
        <f t="shared" ca="1" si="10"/>
        <v>2391.3136390907998</v>
      </c>
      <c r="Z81" s="13">
        <f t="shared" ca="1" si="18"/>
        <v>1881.7819469626745</v>
      </c>
      <c r="AA81" s="13">
        <f t="shared" ca="1" si="11"/>
        <v>209.92299647595158</v>
      </c>
      <c r="AB81" s="13">
        <f t="shared" ca="1" si="12"/>
        <v>278.09393822453461</v>
      </c>
      <c r="AC81" s="13">
        <f t="shared" ca="1" si="13"/>
        <v>27.300855821541862</v>
      </c>
    </row>
    <row r="82" spans="1:29" x14ac:dyDescent="0.25">
      <c r="A82" s="1">
        <v>45355</v>
      </c>
      <c r="B82">
        <f t="shared" si="1"/>
        <v>1846</v>
      </c>
      <c r="C82">
        <v>0</v>
      </c>
      <c r="D82">
        <v>0</v>
      </c>
      <c r="E82">
        <f t="shared" si="2"/>
        <v>1846</v>
      </c>
      <c r="F82" s="12">
        <f t="shared" ca="1" si="14"/>
        <v>1883.3785563981835</v>
      </c>
      <c r="H82">
        <f t="shared" si="3"/>
        <v>206</v>
      </c>
      <c r="I82">
        <v>0</v>
      </c>
      <c r="J82">
        <f t="shared" si="4"/>
        <v>0</v>
      </c>
      <c r="K82">
        <f t="shared" si="5"/>
        <v>206</v>
      </c>
      <c r="M82" s="13">
        <f t="shared" ca="1" si="6"/>
        <v>2391.3136390907998</v>
      </c>
      <c r="N82" s="13">
        <f t="shared" si="7"/>
        <v>0</v>
      </c>
      <c r="O82">
        <f t="shared" ca="1" si="8"/>
        <v>-2</v>
      </c>
      <c r="P82" s="12">
        <f t="shared" ca="1" si="15"/>
        <v>-1.8020742745177429</v>
      </c>
      <c r="Q82" s="12">
        <f t="shared" ca="1" si="16"/>
        <v>-0.19792572548225668</v>
      </c>
      <c r="R82" s="13">
        <v>0</v>
      </c>
      <c r="S82" s="13">
        <v>0</v>
      </c>
      <c r="T82" s="13">
        <v>0</v>
      </c>
      <c r="U82" s="13">
        <v>0</v>
      </c>
      <c r="V82" s="13">
        <f t="shared" ca="1" si="17"/>
        <v>0</v>
      </c>
      <c r="W82" s="13">
        <f t="shared" ca="1" si="9"/>
        <v>0</v>
      </c>
      <c r="X82" s="13">
        <f t="shared" ca="1" si="10"/>
        <v>2389.3136390907998</v>
      </c>
      <c r="Z82" s="13">
        <f t="shared" ca="1" si="18"/>
        <v>1879.9798726881568</v>
      </c>
      <c r="AA82" s="13">
        <f t="shared" ca="1" si="11"/>
        <v>209.72507075046931</v>
      </c>
      <c r="AB82" s="13">
        <f t="shared" ca="1" si="12"/>
        <v>277.86191288668499</v>
      </c>
      <c r="AC82" s="13">
        <f t="shared" ca="1" si="13"/>
        <v>27.27807758215981</v>
      </c>
    </row>
    <row r="83" spans="1:29" x14ac:dyDescent="0.25">
      <c r="A83" s="1">
        <v>45356</v>
      </c>
      <c r="B83">
        <f t="shared" ref="B83:B146" si="19">E82</f>
        <v>1846</v>
      </c>
      <c r="C83">
        <v>0</v>
      </c>
      <c r="D83">
        <v>0</v>
      </c>
      <c r="E83">
        <f t="shared" ref="E83:E146" si="20">B83+C83+D83</f>
        <v>1846</v>
      </c>
      <c r="F83" s="12">
        <f t="shared" ca="1" si="14"/>
        <v>1886.0816647560855</v>
      </c>
      <c r="H83">
        <f t="shared" ref="H83:H146" si="21">K82</f>
        <v>206</v>
      </c>
      <c r="I83">
        <v>0</v>
      </c>
      <c r="J83">
        <f t="shared" ref="J83:J146" si="22">-D83</f>
        <v>0</v>
      </c>
      <c r="K83">
        <f t="shared" ref="K83:K146" si="23">H83+I83+J83</f>
        <v>206</v>
      </c>
      <c r="M83" s="13">
        <f t="shared" ref="M83:M146" ca="1" si="24">X82</f>
        <v>2389.3136390907998</v>
      </c>
      <c r="N83" s="13">
        <f t="shared" ref="N83:N146" si="25">C83+I83</f>
        <v>0</v>
      </c>
      <c r="O83">
        <f t="shared" ref="O83:O146" ca="1" si="26">RANDBETWEEN(-3,4)</f>
        <v>3</v>
      </c>
      <c r="P83" s="12">
        <f t="shared" ca="1" si="15"/>
        <v>2.703108357901991</v>
      </c>
      <c r="Q83" s="12">
        <f t="shared" ca="1" si="16"/>
        <v>0.29689164209800922</v>
      </c>
      <c r="R83" s="13">
        <v>0</v>
      </c>
      <c r="S83" s="13">
        <v>0</v>
      </c>
      <c r="T83" s="13">
        <v>0</v>
      </c>
      <c r="U83" s="13">
        <v>0</v>
      </c>
      <c r="V83" s="13">
        <f t="shared" ca="1" si="17"/>
        <v>0</v>
      </c>
      <c r="W83" s="13">
        <f t="shared" ref="W83:W146" ca="1" si="27">-AB82*(D83/E82)</f>
        <v>0</v>
      </c>
      <c r="X83" s="13">
        <f t="shared" ref="X83:X146" ca="1" si="28">M83+N83+O83+R83+T83</f>
        <v>2392.3136390907998</v>
      </c>
      <c r="Z83" s="13">
        <f t="shared" ca="1" si="18"/>
        <v>1882.6829810460588</v>
      </c>
      <c r="AA83" s="13">
        <f t="shared" ref="AA83:AA146" ca="1" si="29">AA82+I83+V83+Q83+T83</f>
        <v>210.02196239256733</v>
      </c>
      <c r="AB83" s="13">
        <f t="shared" ref="AB83:AB146" ca="1" si="30">AB82+P83*AB82/(Z82+AB82)-W83</f>
        <v>278.20998792355175</v>
      </c>
      <c r="AC83" s="13">
        <f t="shared" ref="AC83:AC146" ca="1" si="31">AC82+Q83*AC82/IF((AA82+AC82)=0,1,(AA82+AC82))+W83</f>
        <v>27.312248576526848</v>
      </c>
    </row>
    <row r="84" spans="1:29" x14ac:dyDescent="0.25">
      <c r="A84" s="1">
        <v>45357</v>
      </c>
      <c r="B84">
        <f t="shared" si="19"/>
        <v>1846</v>
      </c>
      <c r="C84">
        <v>0</v>
      </c>
      <c r="D84">
        <v>0</v>
      </c>
      <c r="E84">
        <f t="shared" si="20"/>
        <v>1846</v>
      </c>
      <c r="F84" s="12">
        <f t="shared" ref="F84:F147" ca="1" si="32">F83+C84+D84+P84</f>
        <v>1886.9827024004944</v>
      </c>
      <c r="H84">
        <f t="shared" si="21"/>
        <v>206</v>
      </c>
      <c r="I84">
        <v>0</v>
      </c>
      <c r="J84">
        <f t="shared" si="22"/>
        <v>0</v>
      </c>
      <c r="K84">
        <f t="shared" si="23"/>
        <v>206</v>
      </c>
      <c r="M84" s="13">
        <f t="shared" ca="1" si="24"/>
        <v>2392.3136390907998</v>
      </c>
      <c r="N84" s="13">
        <f t="shared" si="25"/>
        <v>0</v>
      </c>
      <c r="O84">
        <f t="shared" ca="1" si="26"/>
        <v>1</v>
      </c>
      <c r="P84" s="12">
        <f t="shared" ref="P84:P147" ca="1" si="33">O84*(Z83+AB83)/(Z83+AA83+AB83+AC83)</f>
        <v>0.90103764440900036</v>
      </c>
      <c r="Q84" s="12">
        <f t="shared" ref="Q84:Q147" ca="1" si="34">O84*(AA83+AC83)/(Z83+AA83+AB83+AC83)</f>
        <v>9.8962355590999557E-2</v>
      </c>
      <c r="R84" s="13">
        <v>0</v>
      </c>
      <c r="S84" s="13">
        <v>0</v>
      </c>
      <c r="T84" s="13">
        <v>0</v>
      </c>
      <c r="U84" s="13">
        <v>0</v>
      </c>
      <c r="V84" s="13">
        <f t="shared" ref="V84:V147" ca="1" si="35">-F83*(D84/E83)</f>
        <v>0</v>
      </c>
      <c r="W84" s="13">
        <f t="shared" ca="1" si="27"/>
        <v>0</v>
      </c>
      <c r="X84" s="13">
        <f t="shared" ca="1" si="28"/>
        <v>2393.3136390907998</v>
      </c>
      <c r="Z84" s="13">
        <f t="shared" ref="Z84:Z147" ca="1" si="36">Z83+C84-V84+P84+R84</f>
        <v>1883.5840186904677</v>
      </c>
      <c r="AA84" s="13">
        <f t="shared" ca="1" si="29"/>
        <v>210.12092474815833</v>
      </c>
      <c r="AB84" s="13">
        <f t="shared" ca="1" si="30"/>
        <v>278.32599444297193</v>
      </c>
      <c r="AC84" s="13">
        <f t="shared" ca="1" si="31"/>
        <v>27.323637092512737</v>
      </c>
    </row>
    <row r="85" spans="1:29" x14ac:dyDescent="0.25">
      <c r="A85" s="1">
        <v>45358</v>
      </c>
      <c r="B85">
        <f t="shared" si="19"/>
        <v>1846</v>
      </c>
      <c r="C85">
        <v>0</v>
      </c>
      <c r="D85">
        <v>0</v>
      </c>
      <c r="E85">
        <f t="shared" si="20"/>
        <v>1846</v>
      </c>
      <c r="F85" s="12">
        <f t="shared" ca="1" si="32"/>
        <v>1888.7847787052497</v>
      </c>
      <c r="H85">
        <f t="shared" si="21"/>
        <v>206</v>
      </c>
      <c r="I85">
        <v>0</v>
      </c>
      <c r="J85">
        <f t="shared" si="22"/>
        <v>0</v>
      </c>
      <c r="K85">
        <f t="shared" si="23"/>
        <v>206</v>
      </c>
      <c r="M85" s="13">
        <f t="shared" ca="1" si="24"/>
        <v>2393.3136390907998</v>
      </c>
      <c r="N85" s="13">
        <f t="shared" si="25"/>
        <v>0</v>
      </c>
      <c r="O85">
        <f t="shared" ca="1" si="26"/>
        <v>2</v>
      </c>
      <c r="P85" s="12">
        <f t="shared" ca="1" si="33"/>
        <v>1.8020763047552213</v>
      </c>
      <c r="Q85" s="12">
        <f t="shared" ca="1" si="34"/>
        <v>0.19792369524477901</v>
      </c>
      <c r="R85" s="13">
        <v>0</v>
      </c>
      <c r="S85" s="13">
        <v>0</v>
      </c>
      <c r="T85" s="13">
        <v>0</v>
      </c>
      <c r="U85" s="13">
        <v>0</v>
      </c>
      <c r="V85" s="13">
        <f t="shared" ca="1" si="35"/>
        <v>0</v>
      </c>
      <c r="W85" s="13">
        <f t="shared" ca="1" si="27"/>
        <v>0</v>
      </c>
      <c r="X85" s="13">
        <f t="shared" ca="1" si="28"/>
        <v>2395.3136390907998</v>
      </c>
      <c r="Z85" s="13">
        <f t="shared" ca="1" si="36"/>
        <v>1885.3860949952229</v>
      </c>
      <c r="AA85" s="13">
        <f t="shared" ca="1" si="29"/>
        <v>210.31884844340311</v>
      </c>
      <c r="AB85" s="13">
        <f t="shared" ca="1" si="30"/>
        <v>278.55799516295389</v>
      </c>
      <c r="AC85" s="13">
        <f t="shared" ca="1" si="31"/>
        <v>27.346412915125622</v>
      </c>
    </row>
    <row r="86" spans="1:29" x14ac:dyDescent="0.25">
      <c r="A86" s="1">
        <v>45359</v>
      </c>
      <c r="B86">
        <f t="shared" si="19"/>
        <v>1846</v>
      </c>
      <c r="C86">
        <v>0</v>
      </c>
      <c r="D86">
        <v>0</v>
      </c>
      <c r="E86">
        <f t="shared" si="20"/>
        <v>1846</v>
      </c>
      <c r="F86" s="12">
        <f t="shared" ca="1" si="32"/>
        <v>1887.8837395379965</v>
      </c>
      <c r="H86">
        <f t="shared" si="21"/>
        <v>206</v>
      </c>
      <c r="I86">
        <v>0</v>
      </c>
      <c r="J86">
        <f t="shared" si="22"/>
        <v>0</v>
      </c>
      <c r="K86">
        <f t="shared" si="23"/>
        <v>206</v>
      </c>
      <c r="M86" s="13">
        <f t="shared" ca="1" si="24"/>
        <v>2395.3136390907998</v>
      </c>
      <c r="N86" s="13">
        <f t="shared" si="25"/>
        <v>0</v>
      </c>
      <c r="O86">
        <f t="shared" ca="1" si="26"/>
        <v>-1</v>
      </c>
      <c r="P86" s="12">
        <f t="shared" ca="1" si="33"/>
        <v>-0.90103916725322775</v>
      </c>
      <c r="Q86" s="12">
        <f t="shared" ca="1" si="34"/>
        <v>-9.8960832746772184E-2</v>
      </c>
      <c r="R86" s="13">
        <v>0</v>
      </c>
      <c r="S86" s="13">
        <v>0</v>
      </c>
      <c r="T86" s="13">
        <v>0</v>
      </c>
      <c r="U86" s="13">
        <v>0</v>
      </c>
      <c r="V86" s="13">
        <f t="shared" ca="1" si="35"/>
        <v>0</v>
      </c>
      <c r="W86" s="13">
        <f t="shared" ca="1" si="27"/>
        <v>0</v>
      </c>
      <c r="X86" s="13">
        <f t="shared" ca="1" si="28"/>
        <v>2394.3136390907998</v>
      </c>
      <c r="Z86" s="13">
        <f t="shared" ca="1" si="36"/>
        <v>1884.4850558279697</v>
      </c>
      <c r="AA86" s="13">
        <f t="shared" ca="1" si="29"/>
        <v>210.21988761065634</v>
      </c>
      <c r="AB86" s="13">
        <f t="shared" ca="1" si="30"/>
        <v>278.44200710894876</v>
      </c>
      <c r="AC86" s="13">
        <f t="shared" ca="1" si="31"/>
        <v>27.335026211914354</v>
      </c>
    </row>
    <row r="87" spans="1:29" x14ac:dyDescent="0.25">
      <c r="A87" s="1">
        <v>45360</v>
      </c>
      <c r="B87">
        <f t="shared" si="19"/>
        <v>1846</v>
      </c>
      <c r="C87">
        <v>0</v>
      </c>
      <c r="D87">
        <v>0</v>
      </c>
      <c r="E87">
        <f t="shared" si="20"/>
        <v>1846</v>
      </c>
      <c r="F87" s="12">
        <f t="shared" ca="1" si="32"/>
        <v>1886.0816622186269</v>
      </c>
      <c r="H87">
        <f t="shared" si="21"/>
        <v>206</v>
      </c>
      <c r="I87">
        <v>0</v>
      </c>
      <c r="J87">
        <f t="shared" si="22"/>
        <v>0</v>
      </c>
      <c r="K87">
        <f t="shared" si="23"/>
        <v>206</v>
      </c>
      <c r="M87" s="13">
        <f t="shared" ca="1" si="24"/>
        <v>2394.3136390907998</v>
      </c>
      <c r="N87" s="13">
        <f t="shared" si="25"/>
        <v>0</v>
      </c>
      <c r="O87">
        <f t="shared" ca="1" si="26"/>
        <v>-2</v>
      </c>
      <c r="P87" s="12">
        <f t="shared" ca="1" si="33"/>
        <v>-1.802077319369624</v>
      </c>
      <c r="Q87" s="12">
        <f t="shared" ca="1" si="34"/>
        <v>-0.19792268063037571</v>
      </c>
      <c r="R87" s="13">
        <v>0</v>
      </c>
      <c r="S87" s="13">
        <v>0</v>
      </c>
      <c r="T87" s="13">
        <v>0</v>
      </c>
      <c r="U87" s="13">
        <v>0</v>
      </c>
      <c r="V87" s="13">
        <f t="shared" ca="1" si="35"/>
        <v>0</v>
      </c>
      <c r="W87" s="13">
        <f t="shared" ca="1" si="27"/>
        <v>0</v>
      </c>
      <c r="X87" s="13">
        <f t="shared" ca="1" si="28"/>
        <v>2392.3136390907998</v>
      </c>
      <c r="Z87" s="13">
        <f t="shared" ca="1" si="36"/>
        <v>1882.6829785086002</v>
      </c>
      <c r="AA87" s="13">
        <f t="shared" ca="1" si="29"/>
        <v>210.02196493002597</v>
      </c>
      <c r="AB87" s="13">
        <f t="shared" ca="1" si="30"/>
        <v>278.21001869178525</v>
      </c>
      <c r="AC87" s="13">
        <f t="shared" ca="1" si="31"/>
        <v>27.312251597085698</v>
      </c>
    </row>
    <row r="88" spans="1:29" x14ac:dyDescent="0.25">
      <c r="A88" s="1">
        <v>45361</v>
      </c>
      <c r="B88">
        <f t="shared" si="19"/>
        <v>1846</v>
      </c>
      <c r="C88">
        <v>-5</v>
      </c>
      <c r="D88">
        <v>0</v>
      </c>
      <c r="E88">
        <f t="shared" si="20"/>
        <v>1841</v>
      </c>
      <c r="F88" s="12">
        <f t="shared" ca="1" si="32"/>
        <v>1878.3785492881698</v>
      </c>
      <c r="H88">
        <f t="shared" si="21"/>
        <v>206</v>
      </c>
      <c r="I88">
        <v>-3</v>
      </c>
      <c r="J88">
        <f t="shared" si="22"/>
        <v>0</v>
      </c>
      <c r="K88">
        <f t="shared" si="23"/>
        <v>203</v>
      </c>
      <c r="M88" s="13">
        <f t="shared" ca="1" si="24"/>
        <v>2392.3136390907998</v>
      </c>
      <c r="N88" s="13">
        <f t="shared" si="25"/>
        <v>-8</v>
      </c>
      <c r="O88">
        <f t="shared" ca="1" si="26"/>
        <v>-3</v>
      </c>
      <c r="P88" s="12">
        <f t="shared" ca="1" si="33"/>
        <v>-2.7031129304572064</v>
      </c>
      <c r="Q88" s="12">
        <f t="shared" ca="1" si="34"/>
        <v>-0.29688706954279331</v>
      </c>
      <c r="R88" s="13">
        <v>0</v>
      </c>
      <c r="S88" s="13">
        <v>0</v>
      </c>
      <c r="T88" s="13">
        <v>0</v>
      </c>
      <c r="U88" s="13">
        <v>0</v>
      </c>
      <c r="V88" s="13">
        <f t="shared" ca="1" si="35"/>
        <v>0</v>
      </c>
      <c r="W88" s="13">
        <f t="shared" ca="1" si="27"/>
        <v>0</v>
      </c>
      <c r="X88" s="13">
        <f t="shared" ca="1" si="28"/>
        <v>2381.3136390907998</v>
      </c>
      <c r="Z88" s="13">
        <f t="shared" ca="1" si="36"/>
        <v>1874.9798655781431</v>
      </c>
      <c r="AA88" s="13">
        <f t="shared" ca="1" si="29"/>
        <v>206.72507786048317</v>
      </c>
      <c r="AB88" s="13">
        <f t="shared" ca="1" si="30"/>
        <v>277.86199909993928</v>
      </c>
      <c r="AC88" s="13">
        <f t="shared" ca="1" si="31"/>
        <v>27.2780860458309</v>
      </c>
    </row>
    <row r="89" spans="1:29" x14ac:dyDescent="0.25">
      <c r="A89" s="1">
        <v>45362</v>
      </c>
      <c r="B89">
        <f t="shared" si="19"/>
        <v>1841</v>
      </c>
      <c r="C89">
        <v>0</v>
      </c>
      <c r="D89">
        <v>0</v>
      </c>
      <c r="E89">
        <f t="shared" si="20"/>
        <v>1841</v>
      </c>
      <c r="F89" s="12">
        <f t="shared" ca="1" si="32"/>
        <v>1876.574626671581</v>
      </c>
      <c r="H89">
        <f t="shared" si="21"/>
        <v>203</v>
      </c>
      <c r="I89">
        <v>0</v>
      </c>
      <c r="J89">
        <f t="shared" si="22"/>
        <v>0</v>
      </c>
      <c r="K89">
        <f t="shared" si="23"/>
        <v>203</v>
      </c>
      <c r="M89" s="13">
        <f t="shared" ca="1" si="24"/>
        <v>2381.3136390907998</v>
      </c>
      <c r="N89" s="13">
        <f t="shared" si="25"/>
        <v>0</v>
      </c>
      <c r="O89">
        <f t="shared" ca="1" si="26"/>
        <v>-2</v>
      </c>
      <c r="P89" s="12">
        <f t="shared" ca="1" si="33"/>
        <v>-1.8039226165888969</v>
      </c>
      <c r="Q89" s="12">
        <f t="shared" ca="1" si="34"/>
        <v>-0.19607738341110312</v>
      </c>
      <c r="R89" s="13">
        <v>0</v>
      </c>
      <c r="S89" s="13">
        <v>0</v>
      </c>
      <c r="T89" s="13">
        <v>0</v>
      </c>
      <c r="U89" s="13">
        <v>0</v>
      </c>
      <c r="V89" s="13">
        <f t="shared" ca="1" si="35"/>
        <v>0</v>
      </c>
      <c r="W89" s="13">
        <f t="shared" ca="1" si="27"/>
        <v>0</v>
      </c>
      <c r="X89" s="13">
        <f t="shared" ca="1" si="28"/>
        <v>2379.3136390907998</v>
      </c>
      <c r="Z89" s="13">
        <f t="shared" ca="1" si="36"/>
        <v>1873.1759429615543</v>
      </c>
      <c r="AA89" s="13">
        <f t="shared" ca="1" si="29"/>
        <v>206.52900047707206</v>
      </c>
      <c r="AB89" s="13">
        <f t="shared" ca="1" si="30"/>
        <v>277.62917124913849</v>
      </c>
      <c r="AC89" s="13">
        <f t="shared" ca="1" si="31"/>
        <v>27.255229022673422</v>
      </c>
    </row>
    <row r="90" spans="1:29" x14ac:dyDescent="0.25">
      <c r="A90" s="1">
        <v>45363</v>
      </c>
      <c r="B90">
        <f t="shared" si="19"/>
        <v>1841</v>
      </c>
      <c r="C90">
        <v>0</v>
      </c>
      <c r="D90">
        <v>0</v>
      </c>
      <c r="E90">
        <f t="shared" si="20"/>
        <v>1841</v>
      </c>
      <c r="F90" s="12">
        <f t="shared" ca="1" si="32"/>
        <v>1878.3785474346118</v>
      </c>
      <c r="H90">
        <f t="shared" si="21"/>
        <v>203</v>
      </c>
      <c r="I90">
        <v>0</v>
      </c>
      <c r="J90">
        <f t="shared" si="22"/>
        <v>0</v>
      </c>
      <c r="K90">
        <f t="shared" si="23"/>
        <v>203</v>
      </c>
      <c r="M90" s="13">
        <f t="shared" ca="1" si="24"/>
        <v>2379.3136390907998</v>
      </c>
      <c r="N90" s="13">
        <f t="shared" si="25"/>
        <v>0</v>
      </c>
      <c r="O90">
        <f t="shared" ca="1" si="26"/>
        <v>2</v>
      </c>
      <c r="P90" s="12">
        <f t="shared" ca="1" si="33"/>
        <v>1.8039207630308576</v>
      </c>
      <c r="Q90" s="12">
        <f t="shared" ca="1" si="34"/>
        <v>0.19607923696914248</v>
      </c>
      <c r="R90" s="13">
        <v>0</v>
      </c>
      <c r="S90" s="13">
        <v>0</v>
      </c>
      <c r="T90" s="13">
        <v>0</v>
      </c>
      <c r="U90" s="13">
        <v>0</v>
      </c>
      <c r="V90" s="13">
        <f t="shared" ca="1" si="35"/>
        <v>0</v>
      </c>
      <c r="W90" s="13">
        <f t="shared" ca="1" si="27"/>
        <v>0</v>
      </c>
      <c r="X90" s="13">
        <f t="shared" ca="1" si="28"/>
        <v>2381.3136390907998</v>
      </c>
      <c r="Z90" s="13">
        <f t="shared" ca="1" si="36"/>
        <v>1874.9798637245851</v>
      </c>
      <c r="AA90" s="13">
        <f t="shared" ca="1" si="29"/>
        <v>206.72507971404121</v>
      </c>
      <c r="AB90" s="13">
        <f t="shared" ca="1" si="30"/>
        <v>277.8620240646402</v>
      </c>
      <c r="AC90" s="13">
        <f t="shared" ca="1" si="31"/>
        <v>27.278088496649151</v>
      </c>
    </row>
    <row r="91" spans="1:29" x14ac:dyDescent="0.25">
      <c r="A91" s="1">
        <v>45364</v>
      </c>
      <c r="B91">
        <f t="shared" si="19"/>
        <v>1841</v>
      </c>
      <c r="C91">
        <v>0</v>
      </c>
      <c r="D91">
        <v>0</v>
      </c>
      <c r="E91">
        <f t="shared" si="20"/>
        <v>1841</v>
      </c>
      <c r="F91" s="12">
        <f t="shared" ca="1" si="32"/>
        <v>1879.2805087422289</v>
      </c>
      <c r="H91">
        <f t="shared" si="21"/>
        <v>203</v>
      </c>
      <c r="I91">
        <v>0</v>
      </c>
      <c r="J91">
        <f t="shared" si="22"/>
        <v>0</v>
      </c>
      <c r="K91">
        <f t="shared" si="23"/>
        <v>203</v>
      </c>
      <c r="M91" s="13">
        <f t="shared" ca="1" si="24"/>
        <v>2381.3136390907998</v>
      </c>
      <c r="N91" s="13">
        <f t="shared" si="25"/>
        <v>0</v>
      </c>
      <c r="O91">
        <f t="shared" ca="1" si="26"/>
        <v>1</v>
      </c>
      <c r="P91" s="12">
        <f t="shared" ca="1" si="33"/>
        <v>0.90196130761715498</v>
      </c>
      <c r="Q91" s="12">
        <f t="shared" ca="1" si="34"/>
        <v>9.8038692382845086E-2</v>
      </c>
      <c r="R91" s="13">
        <v>0</v>
      </c>
      <c r="S91" s="13">
        <v>0</v>
      </c>
      <c r="T91" s="13">
        <v>0</v>
      </c>
      <c r="U91" s="13">
        <v>0</v>
      </c>
      <c r="V91" s="13">
        <f t="shared" ca="1" si="35"/>
        <v>0</v>
      </c>
      <c r="W91" s="13">
        <f t="shared" ca="1" si="27"/>
        <v>0</v>
      </c>
      <c r="X91" s="13">
        <f t="shared" ca="1" si="28"/>
        <v>2382.3136390907998</v>
      </c>
      <c r="Z91" s="13">
        <f t="shared" ca="1" si="36"/>
        <v>1875.8818250322022</v>
      </c>
      <c r="AA91" s="13">
        <f t="shared" ca="1" si="29"/>
        <v>206.82311840642407</v>
      </c>
      <c r="AB91" s="13">
        <f t="shared" ca="1" si="30"/>
        <v>277.97843799916274</v>
      </c>
      <c r="AC91" s="13">
        <f t="shared" ca="1" si="31"/>
        <v>27.289517009123422</v>
      </c>
    </row>
    <row r="92" spans="1:29" x14ac:dyDescent="0.25">
      <c r="A92" s="1">
        <v>45365</v>
      </c>
      <c r="B92">
        <f t="shared" si="19"/>
        <v>1841</v>
      </c>
      <c r="C92">
        <v>0</v>
      </c>
      <c r="D92">
        <v>0</v>
      </c>
      <c r="E92">
        <f t="shared" si="20"/>
        <v>1841</v>
      </c>
      <c r="F92" s="12">
        <f t="shared" ca="1" si="32"/>
        <v>1881.9863940532794</v>
      </c>
      <c r="H92">
        <f t="shared" si="21"/>
        <v>203</v>
      </c>
      <c r="I92">
        <v>0</v>
      </c>
      <c r="J92">
        <f t="shared" si="22"/>
        <v>0</v>
      </c>
      <c r="K92">
        <f t="shared" si="23"/>
        <v>203</v>
      </c>
      <c r="M92" s="13">
        <f t="shared" ca="1" si="24"/>
        <v>2382.3136390907998</v>
      </c>
      <c r="N92" s="13">
        <f t="shared" si="25"/>
        <v>0</v>
      </c>
      <c r="O92">
        <f t="shared" ca="1" si="26"/>
        <v>3</v>
      </c>
      <c r="P92" s="12">
        <f t="shared" ca="1" si="33"/>
        <v>2.7058853110504608</v>
      </c>
      <c r="Q92" s="12">
        <f t="shared" ca="1" si="34"/>
        <v>0.29411468894953885</v>
      </c>
      <c r="R92" s="13">
        <v>0</v>
      </c>
      <c r="S92" s="13">
        <v>0</v>
      </c>
      <c r="T92" s="13">
        <v>0</v>
      </c>
      <c r="U92" s="13">
        <v>0</v>
      </c>
      <c r="V92" s="13">
        <f t="shared" ca="1" si="35"/>
        <v>0</v>
      </c>
      <c r="W92" s="13">
        <f t="shared" ca="1" si="27"/>
        <v>0</v>
      </c>
      <c r="X92" s="13">
        <f t="shared" ca="1" si="28"/>
        <v>2385.3136390907998</v>
      </c>
      <c r="Z92" s="13">
        <f t="shared" ca="1" si="36"/>
        <v>1878.5877103432526</v>
      </c>
      <c r="AA92" s="13">
        <f t="shared" ca="1" si="29"/>
        <v>207.11723309537362</v>
      </c>
      <c r="AB92" s="13">
        <f t="shared" ca="1" si="30"/>
        <v>278.32766110573141</v>
      </c>
      <c r="AC92" s="13">
        <f t="shared" ca="1" si="31"/>
        <v>27.323800711036714</v>
      </c>
    </row>
    <row r="93" spans="1:29" x14ac:dyDescent="0.25">
      <c r="A93" s="1">
        <v>45366</v>
      </c>
      <c r="B93">
        <f t="shared" si="19"/>
        <v>1841</v>
      </c>
      <c r="C93">
        <v>0</v>
      </c>
      <c r="D93">
        <v>0</v>
      </c>
      <c r="E93">
        <f t="shared" si="20"/>
        <v>1841</v>
      </c>
      <c r="F93" s="12">
        <f t="shared" ca="1" si="32"/>
        <v>1881.0844308968428</v>
      </c>
      <c r="H93">
        <f t="shared" si="21"/>
        <v>203</v>
      </c>
      <c r="I93">
        <v>0</v>
      </c>
      <c r="J93">
        <f t="shared" si="22"/>
        <v>0</v>
      </c>
      <c r="K93">
        <f t="shared" si="23"/>
        <v>203</v>
      </c>
      <c r="M93" s="13">
        <f t="shared" ca="1" si="24"/>
        <v>2385.3136390907998</v>
      </c>
      <c r="N93" s="13">
        <f t="shared" si="25"/>
        <v>0</v>
      </c>
      <c r="O93">
        <f t="shared" ca="1" si="26"/>
        <v>-1</v>
      </c>
      <c r="P93" s="12">
        <f t="shared" ca="1" si="33"/>
        <v>-0.90196315643657798</v>
      </c>
      <c r="Q93" s="12">
        <f t="shared" ca="1" si="34"/>
        <v>-9.803684356342203E-2</v>
      </c>
      <c r="R93" s="13">
        <v>0</v>
      </c>
      <c r="S93" s="13">
        <v>0</v>
      </c>
      <c r="T93" s="13">
        <v>0</v>
      </c>
      <c r="U93" s="13">
        <v>0</v>
      </c>
      <c r="V93" s="13">
        <f t="shared" ca="1" si="35"/>
        <v>0</v>
      </c>
      <c r="W93" s="13">
        <f t="shared" ca="1" si="27"/>
        <v>0</v>
      </c>
      <c r="X93" s="13">
        <f t="shared" ca="1" si="28"/>
        <v>2384.3136390907998</v>
      </c>
      <c r="Z93" s="13">
        <f t="shared" ca="1" si="36"/>
        <v>1877.6857471868161</v>
      </c>
      <c r="AA93" s="13">
        <f t="shared" ca="1" si="29"/>
        <v>207.0191962518102</v>
      </c>
      <c r="AB93" s="13">
        <f t="shared" ca="1" si="30"/>
        <v>278.21127207208752</v>
      </c>
      <c r="AC93" s="13">
        <f t="shared" ca="1" si="31"/>
        <v>27.312374643115184</v>
      </c>
    </row>
    <row r="94" spans="1:29" x14ac:dyDescent="0.25">
      <c r="A94" s="1">
        <v>45367</v>
      </c>
      <c r="B94">
        <f t="shared" si="19"/>
        <v>1841</v>
      </c>
      <c r="C94">
        <v>0</v>
      </c>
      <c r="D94">
        <v>0</v>
      </c>
      <c r="E94">
        <f t="shared" si="20"/>
        <v>1841</v>
      </c>
      <c r="F94" s="12">
        <f t="shared" ca="1" si="32"/>
        <v>1883.7903189798569</v>
      </c>
      <c r="H94">
        <f t="shared" si="21"/>
        <v>203</v>
      </c>
      <c r="I94">
        <v>0</v>
      </c>
      <c r="J94">
        <f t="shared" si="22"/>
        <v>0</v>
      </c>
      <c r="K94">
        <f t="shared" si="23"/>
        <v>203</v>
      </c>
      <c r="M94" s="13">
        <f t="shared" ca="1" si="24"/>
        <v>2384.3136390907998</v>
      </c>
      <c r="N94" s="13">
        <f t="shared" si="25"/>
        <v>0</v>
      </c>
      <c r="O94">
        <f t="shared" ca="1" si="26"/>
        <v>3</v>
      </c>
      <c r="P94" s="12">
        <f t="shared" ca="1" si="33"/>
        <v>2.7058880830140462</v>
      </c>
      <c r="Q94" s="12">
        <f t="shared" ca="1" si="34"/>
        <v>0.29411191698595374</v>
      </c>
      <c r="R94" s="13">
        <v>0</v>
      </c>
      <c r="S94" s="13">
        <v>0</v>
      </c>
      <c r="T94" s="13">
        <v>0</v>
      </c>
      <c r="U94" s="13">
        <v>0</v>
      </c>
      <c r="V94" s="13">
        <f t="shared" ca="1" si="35"/>
        <v>0</v>
      </c>
      <c r="W94" s="13">
        <f t="shared" ca="1" si="27"/>
        <v>0</v>
      </c>
      <c r="X94" s="13">
        <f t="shared" ca="1" si="28"/>
        <v>2387.3136390907998</v>
      </c>
      <c r="Z94" s="13">
        <f t="shared" ca="1" si="36"/>
        <v>1880.3916352698302</v>
      </c>
      <c r="AA94" s="13">
        <f t="shared" ca="1" si="29"/>
        <v>207.31330816879614</v>
      </c>
      <c r="AB94" s="13">
        <f t="shared" ca="1" si="30"/>
        <v>278.56045784438328</v>
      </c>
      <c r="AC94" s="13">
        <f t="shared" ca="1" si="31"/>
        <v>27.346654679872703</v>
      </c>
    </row>
    <row r="95" spans="1:29" x14ac:dyDescent="0.25">
      <c r="A95" s="1">
        <v>45368</v>
      </c>
      <c r="B95">
        <f t="shared" si="19"/>
        <v>1841</v>
      </c>
      <c r="C95">
        <v>0</v>
      </c>
      <c r="D95">
        <v>0</v>
      </c>
      <c r="E95">
        <f t="shared" si="20"/>
        <v>1841</v>
      </c>
      <c r="F95" s="12">
        <f t="shared" ca="1" si="32"/>
        <v>1881.0844267433904</v>
      </c>
      <c r="H95">
        <f t="shared" si="21"/>
        <v>203</v>
      </c>
      <c r="I95">
        <v>0</v>
      </c>
      <c r="J95">
        <f t="shared" si="22"/>
        <v>0</v>
      </c>
      <c r="K95">
        <f t="shared" si="23"/>
        <v>203</v>
      </c>
      <c r="M95" s="13">
        <f t="shared" ca="1" si="24"/>
        <v>2387.3136390907998</v>
      </c>
      <c r="N95" s="13">
        <f t="shared" si="25"/>
        <v>0</v>
      </c>
      <c r="O95">
        <f t="shared" ca="1" si="26"/>
        <v>-3</v>
      </c>
      <c r="P95" s="12">
        <f t="shared" ca="1" si="33"/>
        <v>-2.705892236466525</v>
      </c>
      <c r="Q95" s="12">
        <f t="shared" ca="1" si="34"/>
        <v>-0.29410776353347512</v>
      </c>
      <c r="R95" s="13">
        <v>0</v>
      </c>
      <c r="S95" s="13">
        <v>0</v>
      </c>
      <c r="T95" s="13">
        <v>0</v>
      </c>
      <c r="U95" s="13">
        <v>0</v>
      </c>
      <c r="V95" s="13">
        <f t="shared" ca="1" si="35"/>
        <v>0</v>
      </c>
      <c r="W95" s="13">
        <f t="shared" ca="1" si="27"/>
        <v>0</v>
      </c>
      <c r="X95" s="13">
        <f t="shared" ca="1" si="28"/>
        <v>2384.3136390907998</v>
      </c>
      <c r="Z95" s="13">
        <f t="shared" ca="1" si="36"/>
        <v>1877.6857430333637</v>
      </c>
      <c r="AA95" s="13">
        <f t="shared" ca="1" si="29"/>
        <v>207.01920040526267</v>
      </c>
      <c r="AB95" s="13">
        <f t="shared" ca="1" si="30"/>
        <v>278.21132801298421</v>
      </c>
      <c r="AC95" s="13">
        <f t="shared" ca="1" si="31"/>
        <v>27.312380134908224</v>
      </c>
    </row>
    <row r="96" spans="1:29" x14ac:dyDescent="0.25">
      <c r="A96" s="1">
        <v>45369</v>
      </c>
      <c r="B96">
        <f t="shared" si="19"/>
        <v>1841</v>
      </c>
      <c r="C96">
        <v>0</v>
      </c>
      <c r="D96">
        <v>0</v>
      </c>
      <c r="E96">
        <f t="shared" si="20"/>
        <v>1841</v>
      </c>
      <c r="F96" s="12">
        <f t="shared" ca="1" si="32"/>
        <v>1881.9863894362129</v>
      </c>
      <c r="H96">
        <f t="shared" si="21"/>
        <v>203</v>
      </c>
      <c r="I96">
        <v>0</v>
      </c>
      <c r="J96">
        <f t="shared" si="22"/>
        <v>0</v>
      </c>
      <c r="K96">
        <f t="shared" si="23"/>
        <v>203</v>
      </c>
      <c r="M96" s="13">
        <f t="shared" ca="1" si="24"/>
        <v>2384.3136390907998</v>
      </c>
      <c r="N96" s="13">
        <f t="shared" si="25"/>
        <v>0</v>
      </c>
      <c r="O96">
        <f t="shared" ca="1" si="26"/>
        <v>1</v>
      </c>
      <c r="P96" s="12">
        <f t="shared" ca="1" si="33"/>
        <v>0.9019626928224489</v>
      </c>
      <c r="Q96" s="12">
        <f t="shared" ca="1" si="34"/>
        <v>9.8037307177550909E-2</v>
      </c>
      <c r="R96" s="13">
        <v>0</v>
      </c>
      <c r="S96" s="13">
        <v>0</v>
      </c>
      <c r="T96" s="13">
        <v>0</v>
      </c>
      <c r="U96" s="13">
        <v>0</v>
      </c>
      <c r="V96" s="13">
        <f t="shared" ca="1" si="35"/>
        <v>0</v>
      </c>
      <c r="W96" s="13">
        <f t="shared" ca="1" si="27"/>
        <v>0</v>
      </c>
      <c r="X96" s="13">
        <f t="shared" ca="1" si="28"/>
        <v>2385.3136390907998</v>
      </c>
      <c r="Z96" s="13">
        <f t="shared" ca="1" si="36"/>
        <v>1878.5877057261862</v>
      </c>
      <c r="AA96" s="13">
        <f t="shared" ca="1" si="29"/>
        <v>207.11723771244021</v>
      </c>
      <c r="AB96" s="13">
        <f t="shared" ca="1" si="30"/>
        <v>278.3277232908286</v>
      </c>
      <c r="AC96" s="13">
        <f t="shared" ca="1" si="31"/>
        <v>27.323806815831315</v>
      </c>
    </row>
    <row r="97" spans="1:29" x14ac:dyDescent="0.25">
      <c r="A97" s="1">
        <v>45370</v>
      </c>
      <c r="B97">
        <f t="shared" si="19"/>
        <v>1841</v>
      </c>
      <c r="C97">
        <v>0</v>
      </c>
      <c r="D97">
        <v>0</v>
      </c>
      <c r="E97">
        <f t="shared" si="20"/>
        <v>1841</v>
      </c>
      <c r="F97" s="12">
        <f t="shared" ca="1" si="32"/>
        <v>1881.0844262814603</v>
      </c>
      <c r="H97">
        <f t="shared" si="21"/>
        <v>203</v>
      </c>
      <c r="I97">
        <v>0</v>
      </c>
      <c r="J97">
        <f t="shared" si="22"/>
        <v>0</v>
      </c>
      <c r="K97">
        <f t="shared" si="23"/>
        <v>203</v>
      </c>
      <c r="M97" s="13">
        <f t="shared" ca="1" si="24"/>
        <v>2385.3136390907998</v>
      </c>
      <c r="N97" s="13">
        <f t="shared" si="25"/>
        <v>0</v>
      </c>
      <c r="O97">
        <f t="shared" ca="1" si="26"/>
        <v>-1</v>
      </c>
      <c r="P97" s="12">
        <f t="shared" ca="1" si="33"/>
        <v>-0.90196315475262356</v>
      </c>
      <c r="Q97" s="12">
        <f t="shared" ca="1" si="34"/>
        <v>-9.8036845247376644E-2</v>
      </c>
      <c r="R97" s="13">
        <v>0</v>
      </c>
      <c r="S97" s="13">
        <v>0</v>
      </c>
      <c r="T97" s="13">
        <v>0</v>
      </c>
      <c r="U97" s="13">
        <v>0</v>
      </c>
      <c r="V97" s="13">
        <f t="shared" ca="1" si="35"/>
        <v>0</v>
      </c>
      <c r="W97" s="13">
        <f t="shared" ca="1" si="27"/>
        <v>0</v>
      </c>
      <c r="X97" s="13">
        <f t="shared" ca="1" si="28"/>
        <v>2384.3136390907998</v>
      </c>
      <c r="Z97" s="13">
        <f t="shared" ca="1" si="36"/>
        <v>1877.6857425714336</v>
      </c>
      <c r="AA97" s="13">
        <f t="shared" ca="1" si="29"/>
        <v>207.01920086719284</v>
      </c>
      <c r="AB97" s="13">
        <f t="shared" ca="1" si="30"/>
        <v>278.21133423450436</v>
      </c>
      <c r="AC97" s="13">
        <f t="shared" ca="1" si="31"/>
        <v>27.312380745683217</v>
      </c>
    </row>
    <row r="98" spans="1:29" x14ac:dyDescent="0.25">
      <c r="A98" s="1">
        <v>45371</v>
      </c>
      <c r="B98">
        <f t="shared" si="19"/>
        <v>1841</v>
      </c>
      <c r="C98">
        <v>0</v>
      </c>
      <c r="D98">
        <v>0</v>
      </c>
      <c r="E98">
        <f t="shared" si="20"/>
        <v>1841</v>
      </c>
      <c r="F98" s="12">
        <f t="shared" ca="1" si="32"/>
        <v>1878.3785382034987</v>
      </c>
      <c r="H98">
        <f t="shared" si="21"/>
        <v>203</v>
      </c>
      <c r="I98">
        <v>0</v>
      </c>
      <c r="J98">
        <f t="shared" si="22"/>
        <v>0</v>
      </c>
      <c r="K98">
        <f t="shared" si="23"/>
        <v>203</v>
      </c>
      <c r="M98" s="13">
        <f t="shared" ca="1" si="24"/>
        <v>2384.3136390907998</v>
      </c>
      <c r="N98" s="13">
        <f t="shared" si="25"/>
        <v>0</v>
      </c>
      <c r="O98">
        <f t="shared" ca="1" si="26"/>
        <v>-3</v>
      </c>
      <c r="P98" s="12">
        <f t="shared" ca="1" si="33"/>
        <v>-2.7058880779616823</v>
      </c>
      <c r="Q98" s="12">
        <f t="shared" ca="1" si="34"/>
        <v>-0.29411192203831821</v>
      </c>
      <c r="R98" s="13">
        <v>0</v>
      </c>
      <c r="S98" s="13">
        <v>0</v>
      </c>
      <c r="T98" s="13">
        <v>0</v>
      </c>
      <c r="U98" s="13">
        <v>0</v>
      </c>
      <c r="V98" s="13">
        <f t="shared" ca="1" si="35"/>
        <v>0</v>
      </c>
      <c r="W98" s="13">
        <f t="shared" ca="1" si="27"/>
        <v>0</v>
      </c>
      <c r="X98" s="13">
        <f t="shared" ca="1" si="28"/>
        <v>2381.3136390907998</v>
      </c>
      <c r="Z98" s="13">
        <f t="shared" ca="1" si="36"/>
        <v>1874.979854493472</v>
      </c>
      <c r="AA98" s="13">
        <f t="shared" ca="1" si="29"/>
        <v>206.72508894515451</v>
      </c>
      <c r="AB98" s="13">
        <f t="shared" ca="1" si="30"/>
        <v>277.86214839416067</v>
      </c>
      <c r="AC98" s="13">
        <f t="shared" ca="1" si="31"/>
        <v>27.278100702245343</v>
      </c>
    </row>
    <row r="99" spans="1:29" x14ac:dyDescent="0.25">
      <c r="A99" s="1">
        <v>45372</v>
      </c>
      <c r="B99">
        <f t="shared" si="19"/>
        <v>1841</v>
      </c>
      <c r="C99">
        <v>0</v>
      </c>
      <c r="D99">
        <v>0</v>
      </c>
      <c r="E99">
        <f t="shared" si="20"/>
        <v>1841</v>
      </c>
      <c r="F99" s="12">
        <f t="shared" ca="1" si="32"/>
        <v>1881.0844221162311</v>
      </c>
      <c r="H99">
        <f t="shared" si="21"/>
        <v>203</v>
      </c>
      <c r="I99">
        <v>0</v>
      </c>
      <c r="J99">
        <f t="shared" si="22"/>
        <v>0</v>
      </c>
      <c r="K99">
        <f t="shared" si="23"/>
        <v>203</v>
      </c>
      <c r="M99" s="13">
        <f t="shared" ca="1" si="24"/>
        <v>2381.3136390907998</v>
      </c>
      <c r="N99" s="13">
        <f t="shared" si="25"/>
        <v>0</v>
      </c>
      <c r="O99">
        <f t="shared" ca="1" si="26"/>
        <v>3</v>
      </c>
      <c r="P99" s="12">
        <f t="shared" ca="1" si="33"/>
        <v>2.7058839127322685</v>
      </c>
      <c r="Q99" s="12">
        <f t="shared" ca="1" si="34"/>
        <v>0.29411608726773175</v>
      </c>
      <c r="R99" s="13">
        <v>0</v>
      </c>
      <c r="S99" s="13">
        <v>0</v>
      </c>
      <c r="T99" s="13">
        <v>0</v>
      </c>
      <c r="U99" s="13">
        <v>0</v>
      </c>
      <c r="V99" s="13">
        <f t="shared" ca="1" si="35"/>
        <v>0</v>
      </c>
      <c r="W99" s="13">
        <f t="shared" ca="1" si="27"/>
        <v>0</v>
      </c>
      <c r="X99" s="13">
        <f t="shared" ca="1" si="28"/>
        <v>2384.3136390907998</v>
      </c>
      <c r="Z99" s="13">
        <f t="shared" ca="1" si="36"/>
        <v>1877.6857384062043</v>
      </c>
      <c r="AA99" s="13">
        <f t="shared" ca="1" si="29"/>
        <v>207.01920503242224</v>
      </c>
      <c r="AB99" s="13">
        <f t="shared" ca="1" si="30"/>
        <v>278.21139033401903</v>
      </c>
      <c r="AC99" s="13">
        <f t="shared" ca="1" si="31"/>
        <v>27.312386253048</v>
      </c>
    </row>
    <row r="100" spans="1:29" x14ac:dyDescent="0.25">
      <c r="A100" s="1">
        <v>45373</v>
      </c>
      <c r="B100">
        <f t="shared" si="19"/>
        <v>1841</v>
      </c>
      <c r="C100">
        <v>0</v>
      </c>
      <c r="D100">
        <v>0</v>
      </c>
      <c r="E100">
        <f t="shared" si="20"/>
        <v>1841</v>
      </c>
      <c r="F100" s="12">
        <f t="shared" ca="1" si="32"/>
        <v>1878.378534042829</v>
      </c>
      <c r="H100">
        <f t="shared" si="21"/>
        <v>203</v>
      </c>
      <c r="I100">
        <v>0</v>
      </c>
      <c r="J100">
        <f t="shared" si="22"/>
        <v>0</v>
      </c>
      <c r="K100">
        <f t="shared" si="23"/>
        <v>203</v>
      </c>
      <c r="M100" s="13">
        <f t="shared" ca="1" si="24"/>
        <v>2384.3136390907998</v>
      </c>
      <c r="N100" s="13">
        <f t="shared" si="25"/>
        <v>0</v>
      </c>
      <c r="O100">
        <f t="shared" ca="1" si="26"/>
        <v>-3</v>
      </c>
      <c r="P100" s="12">
        <f t="shared" ca="1" si="33"/>
        <v>-2.7058880734020905</v>
      </c>
      <c r="Q100" s="12">
        <f t="shared" ca="1" si="34"/>
        <v>-0.29411192659790897</v>
      </c>
      <c r="R100" s="13">
        <v>0</v>
      </c>
      <c r="S100" s="13">
        <v>0</v>
      </c>
      <c r="T100" s="13">
        <v>0</v>
      </c>
      <c r="U100" s="13">
        <v>0</v>
      </c>
      <c r="V100" s="13">
        <f t="shared" ca="1" si="35"/>
        <v>0</v>
      </c>
      <c r="W100" s="13">
        <f t="shared" ca="1" si="27"/>
        <v>0</v>
      </c>
      <c r="X100" s="13">
        <f t="shared" ca="1" si="28"/>
        <v>2381.3136390907998</v>
      </c>
      <c r="Z100" s="13">
        <f t="shared" ca="1" si="36"/>
        <v>1874.9798503328022</v>
      </c>
      <c r="AA100" s="13">
        <f t="shared" ca="1" si="29"/>
        <v>206.72509310582433</v>
      </c>
      <c r="AB100" s="13">
        <f t="shared" ca="1" si="30"/>
        <v>277.86220443226438</v>
      </c>
      <c r="AC100" s="13">
        <f t="shared" ca="1" si="31"/>
        <v>27.278106203581327</v>
      </c>
    </row>
    <row r="101" spans="1:29" x14ac:dyDescent="0.25">
      <c r="A101" s="1">
        <v>45374</v>
      </c>
      <c r="B101">
        <f t="shared" si="19"/>
        <v>1841</v>
      </c>
      <c r="C101">
        <v>0</v>
      </c>
      <c r="D101">
        <v>0</v>
      </c>
      <c r="E101">
        <f t="shared" si="20"/>
        <v>1841</v>
      </c>
      <c r="F101" s="12">
        <f t="shared" ca="1" si="32"/>
        <v>1877.4765727401052</v>
      </c>
      <c r="H101">
        <f t="shared" si="21"/>
        <v>203</v>
      </c>
      <c r="I101">
        <v>0</v>
      </c>
      <c r="J101">
        <f t="shared" si="22"/>
        <v>0</v>
      </c>
      <c r="K101">
        <f t="shared" si="23"/>
        <v>203</v>
      </c>
      <c r="M101" s="13">
        <f t="shared" ca="1" si="24"/>
        <v>2381.3136390907998</v>
      </c>
      <c r="N101" s="13">
        <f t="shared" si="25"/>
        <v>0</v>
      </c>
      <c r="O101">
        <f t="shared" ca="1" si="26"/>
        <v>-1</v>
      </c>
      <c r="P101" s="12">
        <f t="shared" ca="1" si="33"/>
        <v>-0.90196130272377328</v>
      </c>
      <c r="Q101" s="12">
        <f t="shared" ca="1" si="34"/>
        <v>-9.8038697276226716E-2</v>
      </c>
      <c r="R101" s="13">
        <v>0</v>
      </c>
      <c r="S101" s="13">
        <v>0</v>
      </c>
      <c r="T101" s="13">
        <v>0</v>
      </c>
      <c r="U101" s="13">
        <v>0</v>
      </c>
      <c r="V101" s="13">
        <f t="shared" ca="1" si="35"/>
        <v>0</v>
      </c>
      <c r="W101" s="13">
        <f t="shared" ca="1" si="27"/>
        <v>0</v>
      </c>
      <c r="X101" s="13">
        <f t="shared" ca="1" si="28"/>
        <v>2380.3136390907998</v>
      </c>
      <c r="Z101" s="13">
        <f t="shared" ca="1" si="36"/>
        <v>1874.0778890300785</v>
      </c>
      <c r="AA101" s="13">
        <f t="shared" ca="1" si="29"/>
        <v>206.6270544085481</v>
      </c>
      <c r="AB101" s="13">
        <f t="shared" ca="1" si="30"/>
        <v>277.74579043183519</v>
      </c>
      <c r="AC101" s="13">
        <f t="shared" ca="1" si="31"/>
        <v>27.26667768463691</v>
      </c>
    </row>
    <row r="102" spans="1:29" x14ac:dyDescent="0.25">
      <c r="A102" s="1">
        <v>45375</v>
      </c>
      <c r="B102">
        <f t="shared" si="19"/>
        <v>1841</v>
      </c>
      <c r="C102">
        <v>0</v>
      </c>
      <c r="D102">
        <v>0</v>
      </c>
      <c r="E102">
        <f t="shared" si="20"/>
        <v>1841</v>
      </c>
      <c r="F102" s="12">
        <f t="shared" ca="1" si="32"/>
        <v>1878.3785335796581</v>
      </c>
      <c r="H102">
        <f t="shared" si="21"/>
        <v>203</v>
      </c>
      <c r="I102">
        <v>0</v>
      </c>
      <c r="J102">
        <f t="shared" si="22"/>
        <v>0</v>
      </c>
      <c r="K102">
        <f t="shared" si="23"/>
        <v>203</v>
      </c>
      <c r="M102" s="13">
        <f t="shared" ca="1" si="24"/>
        <v>2380.3136390907998</v>
      </c>
      <c r="N102" s="13">
        <f t="shared" si="25"/>
        <v>0</v>
      </c>
      <c r="O102">
        <f t="shared" ca="1" si="26"/>
        <v>1</v>
      </c>
      <c r="P102" s="12">
        <f t="shared" ca="1" si="33"/>
        <v>0.90196083955277651</v>
      </c>
      <c r="Q102" s="12">
        <f t="shared" ca="1" si="34"/>
        <v>9.8039160447223467E-2</v>
      </c>
      <c r="R102" s="13">
        <v>0</v>
      </c>
      <c r="S102" s="13">
        <v>0</v>
      </c>
      <c r="T102" s="13">
        <v>0</v>
      </c>
      <c r="U102" s="13">
        <v>0</v>
      </c>
      <c r="V102" s="13">
        <f t="shared" ca="1" si="35"/>
        <v>0</v>
      </c>
      <c r="W102" s="13">
        <f t="shared" ca="1" si="27"/>
        <v>0</v>
      </c>
      <c r="X102" s="13">
        <f t="shared" ca="1" si="28"/>
        <v>2381.3136390907998</v>
      </c>
      <c r="Z102" s="13">
        <f t="shared" ca="1" si="36"/>
        <v>1874.9798498696314</v>
      </c>
      <c r="AA102" s="13">
        <f t="shared" ca="1" si="29"/>
        <v>206.72509356899533</v>
      </c>
      <c r="AB102" s="13">
        <f t="shared" ca="1" si="30"/>
        <v>277.86221067049655</v>
      </c>
      <c r="AC102" s="13">
        <f t="shared" ca="1" si="31"/>
        <v>27.278106815996967</v>
      </c>
    </row>
    <row r="103" spans="1:29" x14ac:dyDescent="0.25">
      <c r="A103" s="1">
        <v>45376</v>
      </c>
      <c r="B103">
        <f t="shared" si="19"/>
        <v>1841</v>
      </c>
      <c r="C103">
        <v>0</v>
      </c>
      <c r="D103">
        <v>0</v>
      </c>
      <c r="E103">
        <f t="shared" si="20"/>
        <v>1841</v>
      </c>
      <c r="F103" s="12">
        <f t="shared" ca="1" si="32"/>
        <v>1881.0844174873216</v>
      </c>
      <c r="H103">
        <f t="shared" si="21"/>
        <v>203</v>
      </c>
      <c r="I103">
        <v>0</v>
      </c>
      <c r="J103">
        <f t="shared" si="22"/>
        <v>0</v>
      </c>
      <c r="K103">
        <f t="shared" si="23"/>
        <v>203</v>
      </c>
      <c r="M103" s="13">
        <f t="shared" ca="1" si="24"/>
        <v>2381.3136390907998</v>
      </c>
      <c r="N103" s="13">
        <f t="shared" si="25"/>
        <v>0</v>
      </c>
      <c r="O103">
        <f t="shared" ca="1" si="26"/>
        <v>3</v>
      </c>
      <c r="P103" s="12">
        <f t="shared" ca="1" si="33"/>
        <v>2.7058839076635892</v>
      </c>
      <c r="Q103" s="12">
        <f t="shared" ca="1" si="34"/>
        <v>0.29411609233641067</v>
      </c>
      <c r="R103" s="13">
        <v>0</v>
      </c>
      <c r="S103" s="13">
        <v>0</v>
      </c>
      <c r="T103" s="13">
        <v>0</v>
      </c>
      <c r="U103" s="13">
        <v>0</v>
      </c>
      <c r="V103" s="13">
        <f t="shared" ca="1" si="35"/>
        <v>0</v>
      </c>
      <c r="W103" s="13">
        <f t="shared" ca="1" si="27"/>
        <v>0</v>
      </c>
      <c r="X103" s="13">
        <f t="shared" ca="1" si="28"/>
        <v>2384.3136390907998</v>
      </c>
      <c r="Z103" s="13">
        <f t="shared" ca="1" si="36"/>
        <v>1877.6857337772949</v>
      </c>
      <c r="AA103" s="13">
        <f t="shared" ca="1" si="29"/>
        <v>207.01920966133176</v>
      </c>
      <c r="AB103" s="13">
        <f t="shared" ca="1" si="30"/>
        <v>278.21145267862255</v>
      </c>
      <c r="AC103" s="13">
        <f t="shared" ca="1" si="31"/>
        <v>27.312392373501552</v>
      </c>
    </row>
    <row r="104" spans="1:29" x14ac:dyDescent="0.25">
      <c r="A104" s="1">
        <v>45377</v>
      </c>
      <c r="B104">
        <f t="shared" si="19"/>
        <v>1841</v>
      </c>
      <c r="C104">
        <v>0</v>
      </c>
      <c r="D104">
        <v>0</v>
      </c>
      <c r="E104">
        <f t="shared" si="20"/>
        <v>1841</v>
      </c>
      <c r="F104" s="12">
        <f t="shared" ca="1" si="32"/>
        <v>1879.2804921084316</v>
      </c>
      <c r="H104">
        <f t="shared" si="21"/>
        <v>203</v>
      </c>
      <c r="I104">
        <v>0</v>
      </c>
      <c r="J104">
        <f t="shared" si="22"/>
        <v>0</v>
      </c>
      <c r="K104">
        <f t="shared" si="23"/>
        <v>203</v>
      </c>
      <c r="M104" s="13">
        <f t="shared" ca="1" si="24"/>
        <v>2384.3136390907998</v>
      </c>
      <c r="N104" s="13">
        <f t="shared" si="25"/>
        <v>0</v>
      </c>
      <c r="O104">
        <f t="shared" ca="1" si="26"/>
        <v>-2</v>
      </c>
      <c r="P104" s="12">
        <f t="shared" ca="1" si="33"/>
        <v>-1.8039253788899463</v>
      </c>
      <c r="Q104" s="12">
        <f t="shared" ca="1" si="34"/>
        <v>-0.19607462111005367</v>
      </c>
      <c r="R104" s="13">
        <v>0</v>
      </c>
      <c r="S104" s="13">
        <v>0</v>
      </c>
      <c r="T104" s="13">
        <v>0</v>
      </c>
      <c r="U104" s="13">
        <v>0</v>
      </c>
      <c r="V104" s="13">
        <f t="shared" ca="1" si="35"/>
        <v>0</v>
      </c>
      <c r="W104" s="13">
        <f t="shared" ca="1" si="27"/>
        <v>0</v>
      </c>
      <c r="X104" s="13">
        <f t="shared" ca="1" si="28"/>
        <v>2382.3136390907998</v>
      </c>
      <c r="Z104" s="13">
        <f t="shared" ca="1" si="36"/>
        <v>1875.8818083984049</v>
      </c>
      <c r="AA104" s="13">
        <f t="shared" ca="1" si="29"/>
        <v>206.8231350402217</v>
      </c>
      <c r="AB104" s="13">
        <f t="shared" ca="1" si="30"/>
        <v>277.97866203195457</v>
      </c>
      <c r="AC104" s="13">
        <f t="shared" ca="1" si="31"/>
        <v>27.289539002723814</v>
      </c>
    </row>
    <row r="105" spans="1:29" x14ac:dyDescent="0.25">
      <c r="A105" s="1">
        <v>45378</v>
      </c>
      <c r="B105">
        <f t="shared" si="19"/>
        <v>1841</v>
      </c>
      <c r="C105">
        <v>0</v>
      </c>
      <c r="D105">
        <v>0</v>
      </c>
      <c r="E105">
        <f t="shared" si="20"/>
        <v>1841</v>
      </c>
      <c r="F105" s="12">
        <f t="shared" ca="1" si="32"/>
        <v>1881.9863774012565</v>
      </c>
      <c r="H105">
        <f t="shared" si="21"/>
        <v>203</v>
      </c>
      <c r="I105">
        <v>0</v>
      </c>
      <c r="J105">
        <f t="shared" si="22"/>
        <v>0</v>
      </c>
      <c r="K105">
        <f t="shared" si="23"/>
        <v>203</v>
      </c>
      <c r="M105" s="13">
        <f t="shared" ca="1" si="24"/>
        <v>2382.3136390907998</v>
      </c>
      <c r="N105" s="13">
        <f t="shared" si="25"/>
        <v>0</v>
      </c>
      <c r="O105">
        <f t="shared" ca="1" si="26"/>
        <v>3</v>
      </c>
      <c r="P105" s="12">
        <f t="shared" ca="1" si="33"/>
        <v>2.7058852928248709</v>
      </c>
      <c r="Q105" s="12">
        <f t="shared" ca="1" si="34"/>
        <v>0.29411470717512833</v>
      </c>
      <c r="R105" s="13">
        <v>0</v>
      </c>
      <c r="S105" s="13">
        <v>0</v>
      </c>
      <c r="T105" s="13">
        <v>0</v>
      </c>
      <c r="U105" s="13">
        <v>0</v>
      </c>
      <c r="V105" s="13">
        <f t="shared" ca="1" si="35"/>
        <v>0</v>
      </c>
      <c r="W105" s="13">
        <f t="shared" ca="1" si="27"/>
        <v>0</v>
      </c>
      <c r="X105" s="13">
        <f t="shared" ca="1" si="28"/>
        <v>2385.3136390907998</v>
      </c>
      <c r="Z105" s="13">
        <f t="shared" ca="1" si="36"/>
        <v>1878.5876936912298</v>
      </c>
      <c r="AA105" s="13">
        <f t="shared" ca="1" si="29"/>
        <v>207.11724974739684</v>
      </c>
      <c r="AB105" s="13">
        <f t="shared" ca="1" si="30"/>
        <v>278.32788538399518</v>
      </c>
      <c r="AC105" s="13">
        <f t="shared" ca="1" si="31"/>
        <v>27.323822728735408</v>
      </c>
    </row>
    <row r="106" spans="1:29" x14ac:dyDescent="0.25">
      <c r="A106" s="1">
        <v>45379</v>
      </c>
      <c r="B106">
        <f t="shared" si="19"/>
        <v>1841</v>
      </c>
      <c r="C106">
        <v>0</v>
      </c>
      <c r="D106">
        <v>0</v>
      </c>
      <c r="E106">
        <f t="shared" si="20"/>
        <v>1841</v>
      </c>
      <c r="F106" s="12">
        <f t="shared" ca="1" si="32"/>
        <v>1885.5942300027093</v>
      </c>
      <c r="H106">
        <f t="shared" si="21"/>
        <v>203</v>
      </c>
      <c r="I106">
        <v>0</v>
      </c>
      <c r="J106">
        <f t="shared" si="22"/>
        <v>0</v>
      </c>
      <c r="K106">
        <f t="shared" si="23"/>
        <v>203</v>
      </c>
      <c r="M106" s="13">
        <f t="shared" ca="1" si="24"/>
        <v>2385.3136390907998</v>
      </c>
      <c r="N106" s="13">
        <f t="shared" si="25"/>
        <v>0</v>
      </c>
      <c r="O106">
        <f t="shared" ca="1" si="26"/>
        <v>4</v>
      </c>
      <c r="P106" s="12">
        <f t="shared" ca="1" si="33"/>
        <v>3.6078526014527492</v>
      </c>
      <c r="Q106" s="12">
        <f t="shared" ca="1" si="34"/>
        <v>0.39214739854725073</v>
      </c>
      <c r="R106" s="13">
        <v>0</v>
      </c>
      <c r="S106" s="13">
        <v>0</v>
      </c>
      <c r="T106" s="13">
        <v>0</v>
      </c>
      <c r="U106" s="13">
        <v>0</v>
      </c>
      <c r="V106" s="13">
        <f t="shared" ca="1" si="35"/>
        <v>0</v>
      </c>
      <c r="W106" s="13">
        <f t="shared" ca="1" si="27"/>
        <v>0</v>
      </c>
      <c r="X106" s="13">
        <f t="shared" ca="1" si="28"/>
        <v>2389.3136390907998</v>
      </c>
      <c r="Z106" s="13">
        <f t="shared" ca="1" si="36"/>
        <v>1882.1955462926826</v>
      </c>
      <c r="AA106" s="13">
        <f t="shared" ca="1" si="29"/>
        <v>207.50939714594409</v>
      </c>
      <c r="AB106" s="13">
        <f t="shared" ca="1" si="30"/>
        <v>278.79344184576917</v>
      </c>
      <c r="AC106" s="13">
        <f t="shared" ca="1" si="31"/>
        <v>27.369527032543054</v>
      </c>
    </row>
    <row r="107" spans="1:29" x14ac:dyDescent="0.25">
      <c r="A107" s="1">
        <v>45380</v>
      </c>
      <c r="B107">
        <f t="shared" si="19"/>
        <v>1841</v>
      </c>
      <c r="C107">
        <v>0</v>
      </c>
      <c r="D107">
        <v>0</v>
      </c>
      <c r="E107">
        <f t="shared" si="20"/>
        <v>1841</v>
      </c>
      <c r="F107" s="12">
        <f t="shared" ca="1" si="32"/>
        <v>1883.7903000138906</v>
      </c>
      <c r="H107">
        <f t="shared" si="21"/>
        <v>203</v>
      </c>
      <c r="I107">
        <v>0</v>
      </c>
      <c r="J107">
        <f t="shared" si="22"/>
        <v>0</v>
      </c>
      <c r="K107">
        <f t="shared" si="23"/>
        <v>203</v>
      </c>
      <c r="M107" s="13">
        <f t="shared" ca="1" si="24"/>
        <v>2389.3136390907998</v>
      </c>
      <c r="N107" s="13">
        <f t="shared" si="25"/>
        <v>0</v>
      </c>
      <c r="O107">
        <f t="shared" ca="1" si="26"/>
        <v>-2</v>
      </c>
      <c r="P107" s="12">
        <f t="shared" ca="1" si="33"/>
        <v>-1.8039299888186688</v>
      </c>
      <c r="Q107" s="12">
        <f t="shared" ca="1" si="34"/>
        <v>-0.19607001118133097</v>
      </c>
      <c r="R107" s="13">
        <v>0</v>
      </c>
      <c r="S107" s="13">
        <v>0</v>
      </c>
      <c r="T107" s="13">
        <v>0</v>
      </c>
      <c r="U107" s="13">
        <v>0</v>
      </c>
      <c r="V107" s="13">
        <f t="shared" ca="1" si="35"/>
        <v>0</v>
      </c>
      <c r="W107" s="13">
        <f t="shared" ca="1" si="27"/>
        <v>0</v>
      </c>
      <c r="X107" s="13">
        <f t="shared" ca="1" si="28"/>
        <v>2387.3136390907998</v>
      </c>
      <c r="Z107" s="13">
        <f t="shared" ca="1" si="36"/>
        <v>1880.3916163038639</v>
      </c>
      <c r="AA107" s="13">
        <f t="shared" ca="1" si="29"/>
        <v>207.31332713476277</v>
      </c>
      <c r="AB107" s="13">
        <f t="shared" ca="1" si="30"/>
        <v>278.56071328806155</v>
      </c>
      <c r="AC107" s="13">
        <f t="shared" ca="1" si="31"/>
        <v>27.346679757122036</v>
      </c>
    </row>
    <row r="108" spans="1:29" x14ac:dyDescent="0.25">
      <c r="A108" s="1">
        <v>45381</v>
      </c>
      <c r="B108">
        <f t="shared" si="19"/>
        <v>1841</v>
      </c>
      <c r="C108">
        <v>0</v>
      </c>
      <c r="D108">
        <v>0</v>
      </c>
      <c r="E108">
        <f t="shared" si="20"/>
        <v>1841</v>
      </c>
      <c r="F108" s="12">
        <f t="shared" ca="1" si="32"/>
        <v>1881.0844077981569</v>
      </c>
      <c r="H108">
        <f t="shared" si="21"/>
        <v>203</v>
      </c>
      <c r="I108">
        <v>0</v>
      </c>
      <c r="J108">
        <f t="shared" si="22"/>
        <v>0</v>
      </c>
      <c r="K108">
        <f t="shared" si="23"/>
        <v>203</v>
      </c>
      <c r="M108" s="13">
        <f t="shared" ca="1" si="24"/>
        <v>2387.3136390907998</v>
      </c>
      <c r="N108" s="13">
        <f t="shared" si="25"/>
        <v>0</v>
      </c>
      <c r="O108">
        <f t="shared" ca="1" si="26"/>
        <v>-3</v>
      </c>
      <c r="P108" s="12">
        <f t="shared" ca="1" si="33"/>
        <v>-2.7058922157337335</v>
      </c>
      <c r="Q108" s="12">
        <f t="shared" ca="1" si="34"/>
        <v>-0.29410778426626649</v>
      </c>
      <c r="R108" s="13">
        <v>0</v>
      </c>
      <c r="S108" s="13">
        <v>0</v>
      </c>
      <c r="T108" s="13">
        <v>0</v>
      </c>
      <c r="U108" s="13">
        <v>0</v>
      </c>
      <c r="V108" s="13">
        <f t="shared" ca="1" si="35"/>
        <v>0</v>
      </c>
      <c r="W108" s="13">
        <f t="shared" ca="1" si="27"/>
        <v>0</v>
      </c>
      <c r="X108" s="13">
        <f t="shared" ca="1" si="28"/>
        <v>2384.3136390907998</v>
      </c>
      <c r="Z108" s="13">
        <f t="shared" ca="1" si="36"/>
        <v>1877.6857240881302</v>
      </c>
      <c r="AA108" s="13">
        <f t="shared" ca="1" si="29"/>
        <v>207.01921935049651</v>
      </c>
      <c r="AB108" s="13">
        <f t="shared" ca="1" si="30"/>
        <v>278.21158317742226</v>
      </c>
      <c r="AC108" s="13">
        <f t="shared" ca="1" si="31"/>
        <v>27.312405184744172</v>
      </c>
    </row>
    <row r="109" spans="1:29" x14ac:dyDescent="0.25">
      <c r="A109" s="1">
        <v>45382</v>
      </c>
      <c r="B109">
        <f t="shared" si="19"/>
        <v>1841</v>
      </c>
      <c r="C109">
        <v>3</v>
      </c>
      <c r="D109">
        <v>0</v>
      </c>
      <c r="E109">
        <f t="shared" si="20"/>
        <v>1844</v>
      </c>
      <c r="F109" s="12">
        <f t="shared" ca="1" si="32"/>
        <v>1882.280482426338</v>
      </c>
      <c r="H109">
        <f t="shared" si="21"/>
        <v>203</v>
      </c>
      <c r="I109">
        <v>0</v>
      </c>
      <c r="J109">
        <f t="shared" si="22"/>
        <v>0</v>
      </c>
      <c r="K109">
        <f t="shared" si="23"/>
        <v>203</v>
      </c>
      <c r="M109" s="13">
        <f t="shared" ca="1" si="24"/>
        <v>2384.3136390907998</v>
      </c>
      <c r="N109" s="13">
        <f t="shared" si="25"/>
        <v>3</v>
      </c>
      <c r="O109">
        <f t="shared" ca="1" si="26"/>
        <v>-2</v>
      </c>
      <c r="P109" s="12">
        <f t="shared" ca="1" si="33"/>
        <v>-1.8039253718189283</v>
      </c>
      <c r="Q109" s="12">
        <f t="shared" ca="1" si="34"/>
        <v>-0.19607462818107199</v>
      </c>
      <c r="R109" s="12">
        <f ca="1">-AVERAGE(Z78:Z108)*$E$2/12</f>
        <v>-1.2524385941607863</v>
      </c>
      <c r="S109" s="12">
        <f ca="1">-AVERAGE(AB78:AB108)*$E$2/12</f>
        <v>-0.18541893156664238</v>
      </c>
      <c r="T109" s="12">
        <f ca="1">-AVERAGE(AA78:AA108)*$E$3/12</f>
        <v>-0.10395900996969175</v>
      </c>
      <c r="U109" s="12">
        <f ca="1">-AVERAGE(AC78:AC108)*$E$3/12</f>
        <v>-1.3652119360108293E-2</v>
      </c>
      <c r="V109" s="13">
        <f t="shared" ca="1" si="35"/>
        <v>0</v>
      </c>
      <c r="W109" s="13">
        <f t="shared" ca="1" si="27"/>
        <v>0</v>
      </c>
      <c r="X109" s="13">
        <f t="shared" ca="1" si="28"/>
        <v>2383.9572414866693</v>
      </c>
      <c r="Z109" s="13">
        <f t="shared" ca="1" si="36"/>
        <v>1877.6293601221505</v>
      </c>
      <c r="AA109" s="13">
        <f t="shared" ca="1" si="29"/>
        <v>206.71918571234576</v>
      </c>
      <c r="AB109" s="13">
        <f t="shared" ca="1" si="30"/>
        <v>277.97879243551802</v>
      </c>
      <c r="AC109" s="13">
        <f t="shared" ca="1" si="31"/>
        <v>27.289551804616966</v>
      </c>
    </row>
    <row r="110" spans="1:29" x14ac:dyDescent="0.25">
      <c r="A110" s="1">
        <v>45383</v>
      </c>
      <c r="B110">
        <f t="shared" si="19"/>
        <v>1844</v>
      </c>
      <c r="C110">
        <v>0</v>
      </c>
      <c r="D110">
        <v>0</v>
      </c>
      <c r="E110">
        <f t="shared" si="20"/>
        <v>1844</v>
      </c>
      <c r="F110" s="12">
        <f t="shared" ca="1" si="32"/>
        <v>1879.5742643356755</v>
      </c>
      <c r="H110">
        <f t="shared" si="21"/>
        <v>203</v>
      </c>
      <c r="I110">
        <v>0</v>
      </c>
      <c r="J110">
        <f t="shared" si="22"/>
        <v>0</v>
      </c>
      <c r="K110">
        <f t="shared" si="23"/>
        <v>203</v>
      </c>
      <c r="M110" s="13">
        <f t="shared" ca="1" si="24"/>
        <v>2383.9572414866693</v>
      </c>
      <c r="N110" s="13">
        <f t="shared" si="25"/>
        <v>0</v>
      </c>
      <c r="O110">
        <f t="shared" ca="1" si="26"/>
        <v>-3</v>
      </c>
      <c r="P110" s="12">
        <f t="shared" ca="1" si="33"/>
        <v>-2.7062180906626567</v>
      </c>
      <c r="Q110" s="12">
        <f t="shared" ca="1" si="34"/>
        <v>-0.29378190933734272</v>
      </c>
      <c r="R110" s="13">
        <v>0</v>
      </c>
      <c r="S110" s="13">
        <v>0</v>
      </c>
      <c r="T110" s="13">
        <v>0</v>
      </c>
      <c r="U110" s="13">
        <v>0</v>
      </c>
      <c r="V110" s="13">
        <f t="shared" ca="1" si="35"/>
        <v>0</v>
      </c>
      <c r="W110" s="13">
        <f t="shared" ca="1" si="27"/>
        <v>0</v>
      </c>
      <c r="X110" s="13">
        <f t="shared" ca="1" si="28"/>
        <v>2380.9572414866693</v>
      </c>
      <c r="Z110" s="13">
        <f t="shared" ca="1" si="36"/>
        <v>1874.9231420314879</v>
      </c>
      <c r="AA110" s="13">
        <f t="shared" ca="1" si="29"/>
        <v>206.42540380300841</v>
      </c>
      <c r="AB110" s="13">
        <f t="shared" ca="1" si="30"/>
        <v>277.62980914000718</v>
      </c>
      <c r="AC110" s="13">
        <f t="shared" ca="1" si="31"/>
        <v>27.255291645277662</v>
      </c>
    </row>
    <row r="111" spans="1:29" x14ac:dyDescent="0.25">
      <c r="A111" s="1">
        <v>45384</v>
      </c>
      <c r="B111">
        <f t="shared" si="19"/>
        <v>1844</v>
      </c>
      <c r="C111">
        <v>0</v>
      </c>
      <c r="D111">
        <v>0</v>
      </c>
      <c r="E111">
        <f t="shared" si="20"/>
        <v>1844</v>
      </c>
      <c r="F111" s="12">
        <f t="shared" ca="1" si="32"/>
        <v>1880.4763356622702</v>
      </c>
      <c r="H111">
        <f t="shared" si="21"/>
        <v>203</v>
      </c>
      <c r="I111">
        <v>0</v>
      </c>
      <c r="J111">
        <f t="shared" si="22"/>
        <v>0</v>
      </c>
      <c r="K111">
        <f t="shared" si="23"/>
        <v>203</v>
      </c>
      <c r="M111" s="13">
        <f t="shared" ca="1" si="24"/>
        <v>2380.9572414866693</v>
      </c>
      <c r="N111" s="13">
        <f t="shared" si="25"/>
        <v>0</v>
      </c>
      <c r="O111">
        <f t="shared" ca="1" si="26"/>
        <v>1</v>
      </c>
      <c r="P111" s="12">
        <f t="shared" ca="1" si="33"/>
        <v>0.90207132659481748</v>
      </c>
      <c r="Q111" s="12">
        <f t="shared" ca="1" si="34"/>
        <v>9.7928673405182437E-2</v>
      </c>
      <c r="R111" s="13">
        <v>0</v>
      </c>
      <c r="S111" s="13">
        <v>0</v>
      </c>
      <c r="T111" s="13">
        <v>0</v>
      </c>
      <c r="U111" s="13">
        <v>0</v>
      </c>
      <c r="V111" s="13">
        <f t="shared" ca="1" si="35"/>
        <v>0</v>
      </c>
      <c r="W111" s="13">
        <f t="shared" ca="1" si="27"/>
        <v>0</v>
      </c>
      <c r="X111" s="13">
        <f t="shared" ca="1" si="28"/>
        <v>2381.9572414866693</v>
      </c>
      <c r="Z111" s="13">
        <f t="shared" ca="1" si="36"/>
        <v>1875.8252133580827</v>
      </c>
      <c r="AA111" s="13">
        <f t="shared" ca="1" si="29"/>
        <v>206.5233324764136</v>
      </c>
      <c r="AB111" s="13">
        <f t="shared" ca="1" si="30"/>
        <v>277.74615558811519</v>
      </c>
      <c r="AC111" s="13">
        <f t="shared" ca="1" si="31"/>
        <v>27.26671353251988</v>
      </c>
    </row>
    <row r="112" spans="1:29" x14ac:dyDescent="0.25">
      <c r="A112" s="1">
        <v>45385</v>
      </c>
      <c r="B112">
        <f t="shared" si="19"/>
        <v>1844</v>
      </c>
      <c r="C112">
        <v>0</v>
      </c>
      <c r="D112">
        <v>0</v>
      </c>
      <c r="E112">
        <f t="shared" si="20"/>
        <v>1844</v>
      </c>
      <c r="F112" s="12">
        <f t="shared" ca="1" si="32"/>
        <v>1882.28047922885</v>
      </c>
      <c r="H112">
        <f t="shared" si="21"/>
        <v>203</v>
      </c>
      <c r="I112">
        <v>3</v>
      </c>
      <c r="J112">
        <f t="shared" si="22"/>
        <v>0</v>
      </c>
      <c r="K112">
        <f t="shared" si="23"/>
        <v>206</v>
      </c>
      <c r="M112" s="13">
        <f t="shared" ca="1" si="24"/>
        <v>2381.9572414866693</v>
      </c>
      <c r="N112" s="13">
        <f t="shared" si="25"/>
        <v>3</v>
      </c>
      <c r="O112">
        <f t="shared" ca="1" si="26"/>
        <v>2</v>
      </c>
      <c r="P112" s="12">
        <f t="shared" ca="1" si="33"/>
        <v>1.8041435665799035</v>
      </c>
      <c r="Q112" s="12">
        <f t="shared" ca="1" si="34"/>
        <v>0.19585643342009645</v>
      </c>
      <c r="R112" s="13">
        <v>0</v>
      </c>
      <c r="S112" s="13">
        <v>0</v>
      </c>
      <c r="T112" s="13">
        <v>0</v>
      </c>
      <c r="U112" s="13">
        <v>0</v>
      </c>
      <c r="V112" s="13">
        <f t="shared" ca="1" si="35"/>
        <v>0</v>
      </c>
      <c r="W112" s="13">
        <f t="shared" ca="1" si="27"/>
        <v>0</v>
      </c>
      <c r="X112" s="13">
        <f t="shared" ca="1" si="28"/>
        <v>2386.9572414866693</v>
      </c>
      <c r="Z112" s="13">
        <f t="shared" ca="1" si="36"/>
        <v>1877.6293569246625</v>
      </c>
      <c r="AA112" s="13">
        <f t="shared" ca="1" si="29"/>
        <v>209.71918890983369</v>
      </c>
      <c r="AB112" s="13">
        <f t="shared" ca="1" si="30"/>
        <v>277.9788360309239</v>
      </c>
      <c r="AC112" s="13">
        <f t="shared" ca="1" si="31"/>
        <v>27.28955608443658</v>
      </c>
    </row>
    <row r="113" spans="1:29" x14ac:dyDescent="0.25">
      <c r="A113" s="1">
        <v>45386</v>
      </c>
      <c r="B113">
        <f t="shared" si="19"/>
        <v>1844</v>
      </c>
      <c r="C113">
        <v>0</v>
      </c>
      <c r="D113">
        <v>0</v>
      </c>
      <c r="E113">
        <f t="shared" si="20"/>
        <v>1844</v>
      </c>
      <c r="F113" s="12">
        <f t="shared" ca="1" si="32"/>
        <v>1884.983304104949</v>
      </c>
      <c r="H113">
        <f t="shared" si="21"/>
        <v>206</v>
      </c>
      <c r="I113">
        <v>0</v>
      </c>
      <c r="J113">
        <f t="shared" si="22"/>
        <v>0</v>
      </c>
      <c r="K113">
        <f t="shared" si="23"/>
        <v>206</v>
      </c>
      <c r="M113" s="13">
        <f t="shared" ca="1" si="24"/>
        <v>2386.9572414866693</v>
      </c>
      <c r="N113" s="13">
        <f t="shared" si="25"/>
        <v>0</v>
      </c>
      <c r="O113">
        <f t="shared" ca="1" si="26"/>
        <v>3</v>
      </c>
      <c r="P113" s="12">
        <f t="shared" ca="1" si="33"/>
        <v>2.7028248760990286</v>
      </c>
      <c r="Q113" s="12">
        <f t="shared" ca="1" si="34"/>
        <v>0.29717512390097112</v>
      </c>
      <c r="R113" s="13">
        <v>0</v>
      </c>
      <c r="S113" s="13">
        <v>0</v>
      </c>
      <c r="T113" s="13">
        <v>0</v>
      </c>
      <c r="U113" s="13">
        <v>0</v>
      </c>
      <c r="V113" s="13">
        <f t="shared" ca="1" si="35"/>
        <v>0</v>
      </c>
      <c r="W113" s="13">
        <f t="shared" ca="1" si="27"/>
        <v>0</v>
      </c>
      <c r="X113" s="13">
        <f t="shared" ca="1" si="28"/>
        <v>2389.9572414866693</v>
      </c>
      <c r="Z113" s="13">
        <f t="shared" ca="1" si="36"/>
        <v>1880.3321818007614</v>
      </c>
      <c r="AA113" s="13">
        <f t="shared" ca="1" si="29"/>
        <v>210.01636403373467</v>
      </c>
      <c r="AB113" s="13">
        <f t="shared" ca="1" si="30"/>
        <v>278.32738179889265</v>
      </c>
      <c r="AC113" s="13">
        <f t="shared" ca="1" si="31"/>
        <v>27.323773291108811</v>
      </c>
    </row>
    <row r="114" spans="1:29" x14ac:dyDescent="0.25">
      <c r="A114" s="1">
        <v>45387</v>
      </c>
      <c r="B114">
        <f t="shared" si="19"/>
        <v>1844</v>
      </c>
      <c r="C114">
        <v>0</v>
      </c>
      <c r="D114">
        <v>0</v>
      </c>
      <c r="E114">
        <f t="shared" si="20"/>
        <v>1844</v>
      </c>
      <c r="F114" s="12">
        <f t="shared" ca="1" si="32"/>
        <v>1884.0823609358965</v>
      </c>
      <c r="H114">
        <f t="shared" si="21"/>
        <v>206</v>
      </c>
      <c r="I114">
        <v>0</v>
      </c>
      <c r="J114">
        <f t="shared" si="22"/>
        <v>0</v>
      </c>
      <c r="K114">
        <f t="shared" si="23"/>
        <v>206</v>
      </c>
      <c r="M114" s="13">
        <f t="shared" ca="1" si="24"/>
        <v>2389.9572414866693</v>
      </c>
      <c r="N114" s="13">
        <f t="shared" si="25"/>
        <v>0</v>
      </c>
      <c r="O114">
        <f t="shared" ca="1" si="26"/>
        <v>-1</v>
      </c>
      <c r="P114" s="12">
        <f t="shared" ca="1" si="33"/>
        <v>-0.90094316905245619</v>
      </c>
      <c r="Q114" s="12">
        <f t="shared" ca="1" si="34"/>
        <v>-9.9056830947543806E-2</v>
      </c>
      <c r="R114" s="13">
        <v>0</v>
      </c>
      <c r="S114" s="13">
        <v>0</v>
      </c>
      <c r="T114" s="13">
        <v>0</v>
      </c>
      <c r="U114" s="13">
        <v>0</v>
      </c>
      <c r="V114" s="13">
        <f t="shared" ca="1" si="35"/>
        <v>0</v>
      </c>
      <c r="W114" s="13">
        <f t="shared" ca="1" si="27"/>
        <v>0</v>
      </c>
      <c r="X114" s="13">
        <f t="shared" ca="1" si="28"/>
        <v>2388.9572414866693</v>
      </c>
      <c r="Z114" s="13">
        <f t="shared" ca="1" si="36"/>
        <v>1879.431238631709</v>
      </c>
      <c r="AA114" s="13">
        <f t="shared" ca="1" si="29"/>
        <v>209.91730720278713</v>
      </c>
      <c r="AB114" s="13">
        <f t="shared" ca="1" si="30"/>
        <v>278.21121843639662</v>
      </c>
      <c r="AC114" s="13">
        <f t="shared" ca="1" si="31"/>
        <v>27.312369377627284</v>
      </c>
    </row>
    <row r="115" spans="1:29" x14ac:dyDescent="0.25">
      <c r="A115" s="1">
        <v>45388</v>
      </c>
      <c r="B115">
        <f t="shared" si="19"/>
        <v>1844</v>
      </c>
      <c r="C115">
        <v>0</v>
      </c>
      <c r="D115">
        <v>0</v>
      </c>
      <c r="E115">
        <f t="shared" si="20"/>
        <v>1844</v>
      </c>
      <c r="F115" s="12">
        <f t="shared" ca="1" si="32"/>
        <v>1886.7851888991345</v>
      </c>
      <c r="H115">
        <f t="shared" si="21"/>
        <v>206</v>
      </c>
      <c r="I115">
        <v>0</v>
      </c>
      <c r="J115">
        <f t="shared" si="22"/>
        <v>0</v>
      </c>
      <c r="K115">
        <f t="shared" si="23"/>
        <v>206</v>
      </c>
      <c r="M115" s="13">
        <f t="shared" ca="1" si="24"/>
        <v>2388.9572414866693</v>
      </c>
      <c r="N115" s="13">
        <f t="shared" si="25"/>
        <v>0</v>
      </c>
      <c r="O115">
        <f t="shared" ca="1" si="26"/>
        <v>3</v>
      </c>
      <c r="P115" s="12">
        <f t="shared" ca="1" si="33"/>
        <v>2.7028279632378513</v>
      </c>
      <c r="Q115" s="12">
        <f t="shared" ca="1" si="34"/>
        <v>0.29717203676214859</v>
      </c>
      <c r="R115" s="13">
        <v>0</v>
      </c>
      <c r="S115" s="13">
        <v>0</v>
      </c>
      <c r="T115" s="13">
        <v>0</v>
      </c>
      <c r="U115" s="13">
        <v>0</v>
      </c>
      <c r="V115" s="13">
        <f t="shared" ca="1" si="35"/>
        <v>0</v>
      </c>
      <c r="W115" s="13">
        <f t="shared" ca="1" si="27"/>
        <v>0</v>
      </c>
      <c r="X115" s="13">
        <f t="shared" ca="1" si="28"/>
        <v>2391.9572414866693</v>
      </c>
      <c r="Z115" s="13">
        <f t="shared" ca="1" si="36"/>
        <v>1882.1340665949469</v>
      </c>
      <c r="AA115" s="13">
        <f t="shared" ca="1" si="29"/>
        <v>210.21447923954926</v>
      </c>
      <c r="AB115" s="13">
        <f t="shared" ca="1" si="30"/>
        <v>278.55972708685124</v>
      </c>
      <c r="AC115" s="13">
        <f t="shared" ca="1" si="31"/>
        <v>27.346582940423247</v>
      </c>
    </row>
    <row r="116" spans="1:29" x14ac:dyDescent="0.25">
      <c r="A116" s="1">
        <v>45389</v>
      </c>
      <c r="B116">
        <f t="shared" si="19"/>
        <v>1844</v>
      </c>
      <c r="C116">
        <v>0</v>
      </c>
      <c r="D116">
        <v>0</v>
      </c>
      <c r="E116">
        <f t="shared" si="20"/>
        <v>1844</v>
      </c>
      <c r="F116" s="12">
        <f t="shared" ca="1" si="32"/>
        <v>1884.983300506497</v>
      </c>
      <c r="H116">
        <f t="shared" si="21"/>
        <v>206</v>
      </c>
      <c r="I116">
        <v>0</v>
      </c>
      <c r="J116">
        <f t="shared" si="22"/>
        <v>0</v>
      </c>
      <c r="K116">
        <f t="shared" si="23"/>
        <v>206</v>
      </c>
      <c r="M116" s="13">
        <f t="shared" ca="1" si="24"/>
        <v>2391.9572414866693</v>
      </c>
      <c r="N116" s="13">
        <f t="shared" si="25"/>
        <v>0</v>
      </c>
      <c r="O116">
        <f t="shared" ca="1" si="26"/>
        <v>-2</v>
      </c>
      <c r="P116" s="12">
        <f t="shared" ca="1" si="33"/>
        <v>-1.8018883926373963</v>
      </c>
      <c r="Q116" s="12">
        <f t="shared" ca="1" si="34"/>
        <v>-0.1981116073626038</v>
      </c>
      <c r="R116" s="13">
        <v>0</v>
      </c>
      <c r="S116" s="13">
        <v>0</v>
      </c>
      <c r="T116" s="13">
        <v>0</v>
      </c>
      <c r="U116" s="13">
        <v>0</v>
      </c>
      <c r="V116" s="13">
        <f t="shared" ca="1" si="35"/>
        <v>0</v>
      </c>
      <c r="W116" s="13">
        <f t="shared" ca="1" si="27"/>
        <v>0</v>
      </c>
      <c r="X116" s="13">
        <f t="shared" ca="1" si="28"/>
        <v>2389.9572414866693</v>
      </c>
      <c r="Z116" s="13">
        <f t="shared" ca="1" si="36"/>
        <v>1880.3321782023095</v>
      </c>
      <c r="AA116" s="13">
        <f t="shared" ca="1" si="29"/>
        <v>210.01636763218667</v>
      </c>
      <c r="AB116" s="13">
        <f t="shared" ca="1" si="30"/>
        <v>278.32742506406498</v>
      </c>
      <c r="AC116" s="13">
        <f t="shared" ca="1" si="31"/>
        <v>27.323777538508949</v>
      </c>
    </row>
    <row r="117" spans="1:29" x14ac:dyDescent="0.25">
      <c r="A117" s="1">
        <v>45390</v>
      </c>
      <c r="B117">
        <f t="shared" si="19"/>
        <v>1844</v>
      </c>
      <c r="C117">
        <v>0</v>
      </c>
      <c r="D117">
        <v>0</v>
      </c>
      <c r="E117">
        <f t="shared" si="20"/>
        <v>1844</v>
      </c>
      <c r="F117" s="12">
        <f t="shared" ca="1" si="32"/>
        <v>1886.7851868419814</v>
      </c>
      <c r="H117">
        <f t="shared" si="21"/>
        <v>206</v>
      </c>
      <c r="I117">
        <v>0</v>
      </c>
      <c r="J117">
        <f t="shared" si="22"/>
        <v>0</v>
      </c>
      <c r="K117">
        <f t="shared" si="23"/>
        <v>206</v>
      </c>
      <c r="M117" s="13">
        <f t="shared" ca="1" si="24"/>
        <v>2389.9572414866693</v>
      </c>
      <c r="N117" s="13">
        <f t="shared" si="25"/>
        <v>0</v>
      </c>
      <c r="O117">
        <f t="shared" ca="1" si="26"/>
        <v>2</v>
      </c>
      <c r="P117" s="12">
        <f t="shared" ca="1" si="33"/>
        <v>1.8018863354843719</v>
      </c>
      <c r="Q117" s="12">
        <f t="shared" ca="1" si="34"/>
        <v>0.19811366451562817</v>
      </c>
      <c r="R117" s="13">
        <v>0</v>
      </c>
      <c r="S117" s="13">
        <v>0</v>
      </c>
      <c r="T117" s="13">
        <v>0</v>
      </c>
      <c r="U117" s="13">
        <v>0</v>
      </c>
      <c r="V117" s="13">
        <f t="shared" ca="1" si="35"/>
        <v>0</v>
      </c>
      <c r="W117" s="13">
        <f t="shared" ca="1" si="27"/>
        <v>0</v>
      </c>
      <c r="X117" s="13">
        <f t="shared" ca="1" si="28"/>
        <v>2391.9572414866693</v>
      </c>
      <c r="Z117" s="13">
        <f t="shared" ca="1" si="36"/>
        <v>1882.1340645377938</v>
      </c>
      <c r="AA117" s="13">
        <f t="shared" ca="1" si="29"/>
        <v>210.2144812967023</v>
      </c>
      <c r="AB117" s="13">
        <f t="shared" ca="1" si="30"/>
        <v>278.55975182056454</v>
      </c>
      <c r="AC117" s="13">
        <f t="shared" ca="1" si="31"/>
        <v>27.346585368565137</v>
      </c>
    </row>
    <row r="118" spans="1:29" x14ac:dyDescent="0.25">
      <c r="A118" s="1">
        <v>45391</v>
      </c>
      <c r="B118">
        <f t="shared" si="19"/>
        <v>1844</v>
      </c>
      <c r="C118">
        <v>0</v>
      </c>
      <c r="D118">
        <v>0</v>
      </c>
      <c r="E118">
        <f t="shared" si="20"/>
        <v>1844</v>
      </c>
      <c r="F118" s="12">
        <f t="shared" ca="1" si="32"/>
        <v>1884.0823542552703</v>
      </c>
      <c r="H118">
        <f t="shared" si="21"/>
        <v>206</v>
      </c>
      <c r="I118">
        <v>0</v>
      </c>
      <c r="J118">
        <f t="shared" si="22"/>
        <v>0</v>
      </c>
      <c r="K118">
        <f t="shared" si="23"/>
        <v>206</v>
      </c>
      <c r="M118" s="13">
        <f t="shared" ca="1" si="24"/>
        <v>2391.9572414866693</v>
      </c>
      <c r="N118" s="13">
        <f t="shared" si="25"/>
        <v>0</v>
      </c>
      <c r="O118">
        <f t="shared" ca="1" si="26"/>
        <v>-3</v>
      </c>
      <c r="P118" s="12">
        <f t="shared" ca="1" si="33"/>
        <v>-2.702832586711017</v>
      </c>
      <c r="Q118" s="12">
        <f t="shared" ca="1" si="34"/>
        <v>-0.29716741328898255</v>
      </c>
      <c r="R118" s="13">
        <v>0</v>
      </c>
      <c r="S118" s="13">
        <v>0</v>
      </c>
      <c r="T118" s="13">
        <v>0</v>
      </c>
      <c r="U118" s="13">
        <v>0</v>
      </c>
      <c r="V118" s="13">
        <f t="shared" ca="1" si="35"/>
        <v>0</v>
      </c>
      <c r="W118" s="13">
        <f t="shared" ca="1" si="27"/>
        <v>0</v>
      </c>
      <c r="X118" s="13">
        <f t="shared" ca="1" si="28"/>
        <v>2388.9572414866693</v>
      </c>
      <c r="Z118" s="13">
        <f t="shared" ca="1" si="36"/>
        <v>1879.4312319510827</v>
      </c>
      <c r="AA118" s="13">
        <f t="shared" ca="1" si="29"/>
        <v>209.91731388341333</v>
      </c>
      <c r="AB118" s="13">
        <f t="shared" ca="1" si="30"/>
        <v>278.21129875939198</v>
      </c>
      <c r="AC118" s="13">
        <f t="shared" ca="1" si="31"/>
        <v>27.312377263043732</v>
      </c>
    </row>
    <row r="119" spans="1:29" x14ac:dyDescent="0.25">
      <c r="A119" s="1">
        <v>45392</v>
      </c>
      <c r="B119">
        <f t="shared" si="19"/>
        <v>1844</v>
      </c>
      <c r="C119">
        <v>-6</v>
      </c>
      <c r="D119">
        <v>0</v>
      </c>
      <c r="E119">
        <f t="shared" si="20"/>
        <v>1838</v>
      </c>
      <c r="F119" s="12">
        <f t="shared" ca="1" si="32"/>
        <v>1875.3795262993335</v>
      </c>
      <c r="H119">
        <f t="shared" si="21"/>
        <v>206</v>
      </c>
      <c r="I119">
        <v>-3</v>
      </c>
      <c r="J119">
        <f t="shared" si="22"/>
        <v>0</v>
      </c>
      <c r="K119">
        <f t="shared" si="23"/>
        <v>203</v>
      </c>
      <c r="M119" s="13">
        <f t="shared" ca="1" si="24"/>
        <v>2388.9572414866693</v>
      </c>
      <c r="N119" s="13">
        <f t="shared" si="25"/>
        <v>-9</v>
      </c>
      <c r="O119">
        <f t="shared" ca="1" si="26"/>
        <v>-3</v>
      </c>
      <c r="P119" s="12">
        <f t="shared" ca="1" si="33"/>
        <v>-2.7028279559368125</v>
      </c>
      <c r="Q119" s="12">
        <f t="shared" ca="1" si="34"/>
        <v>-0.2971720440631872</v>
      </c>
      <c r="R119" s="13">
        <v>0</v>
      </c>
      <c r="S119" s="13">
        <v>0</v>
      </c>
      <c r="T119" s="13">
        <v>0</v>
      </c>
      <c r="U119" s="13">
        <v>0</v>
      </c>
      <c r="V119" s="13">
        <f t="shared" ca="1" si="35"/>
        <v>0</v>
      </c>
      <c r="W119" s="13">
        <f t="shared" ca="1" si="27"/>
        <v>0</v>
      </c>
      <c r="X119" s="13">
        <f t="shared" ca="1" si="28"/>
        <v>2376.9572414866693</v>
      </c>
      <c r="Z119" s="13">
        <f t="shared" ca="1" si="36"/>
        <v>1870.728403995146</v>
      </c>
      <c r="AA119" s="13">
        <f t="shared" ca="1" si="29"/>
        <v>206.62014183935014</v>
      </c>
      <c r="AB119" s="13">
        <f t="shared" ca="1" si="30"/>
        <v>277.86279002115498</v>
      </c>
      <c r="AC119" s="13">
        <f t="shared" ca="1" si="31"/>
        <v>27.278163691630056</v>
      </c>
    </row>
    <row r="120" spans="1:29" x14ac:dyDescent="0.25">
      <c r="A120" s="1">
        <v>45393</v>
      </c>
      <c r="B120">
        <f t="shared" si="19"/>
        <v>1838</v>
      </c>
      <c r="C120">
        <v>0</v>
      </c>
      <c r="D120">
        <v>0</v>
      </c>
      <c r="E120">
        <f t="shared" si="20"/>
        <v>1838</v>
      </c>
      <c r="F120" s="12">
        <f t="shared" ca="1" si="32"/>
        <v>1872.6740480240783</v>
      </c>
      <c r="H120">
        <f t="shared" si="21"/>
        <v>203</v>
      </c>
      <c r="I120">
        <v>0</v>
      </c>
      <c r="J120">
        <f t="shared" si="22"/>
        <v>0</v>
      </c>
      <c r="K120">
        <f t="shared" si="23"/>
        <v>203</v>
      </c>
      <c r="M120" s="13">
        <f t="shared" ca="1" si="24"/>
        <v>2376.9572414866693</v>
      </c>
      <c r="N120" s="13">
        <f t="shared" si="25"/>
        <v>0</v>
      </c>
      <c r="O120">
        <f t="shared" ca="1" si="26"/>
        <v>-3</v>
      </c>
      <c r="P120" s="12">
        <f t="shared" ca="1" si="33"/>
        <v>-2.705478275255242</v>
      </c>
      <c r="Q120" s="12">
        <f t="shared" ca="1" si="34"/>
        <v>-0.29452172474475796</v>
      </c>
      <c r="R120" s="13">
        <v>0</v>
      </c>
      <c r="S120" s="13">
        <v>0</v>
      </c>
      <c r="T120" s="13">
        <v>0</v>
      </c>
      <c r="U120" s="13">
        <v>0</v>
      </c>
      <c r="V120" s="13">
        <f t="shared" ca="1" si="35"/>
        <v>0</v>
      </c>
      <c r="W120" s="13">
        <f t="shared" ca="1" si="27"/>
        <v>0</v>
      </c>
      <c r="X120" s="13">
        <f t="shared" ca="1" si="28"/>
        <v>2373.9572414866693</v>
      </c>
      <c r="Z120" s="13">
        <f t="shared" ca="1" si="36"/>
        <v>1868.0229257198907</v>
      </c>
      <c r="AA120" s="13">
        <f t="shared" ca="1" si="29"/>
        <v>206.32562011460539</v>
      </c>
      <c r="AB120" s="13">
        <f t="shared" ca="1" si="30"/>
        <v>277.51290878548872</v>
      </c>
      <c r="AC120" s="13">
        <f t="shared" ca="1" si="31"/>
        <v>27.243815380298383</v>
      </c>
    </row>
    <row r="121" spans="1:29" x14ac:dyDescent="0.25">
      <c r="A121" s="1">
        <v>45394</v>
      </c>
      <c r="B121">
        <f t="shared" si="19"/>
        <v>1838</v>
      </c>
      <c r="C121">
        <v>0</v>
      </c>
      <c r="D121">
        <v>0</v>
      </c>
      <c r="E121">
        <f t="shared" si="20"/>
        <v>1838</v>
      </c>
      <c r="F121" s="12">
        <f t="shared" ca="1" si="32"/>
        <v>1876.2813467200374</v>
      </c>
      <c r="H121">
        <f t="shared" si="21"/>
        <v>203</v>
      </c>
      <c r="I121">
        <v>0</v>
      </c>
      <c r="J121">
        <f t="shared" si="22"/>
        <v>0</v>
      </c>
      <c r="K121">
        <f t="shared" si="23"/>
        <v>203</v>
      </c>
      <c r="M121" s="13">
        <f t="shared" ca="1" si="24"/>
        <v>2373.9572414866693</v>
      </c>
      <c r="N121" s="13">
        <f t="shared" si="25"/>
        <v>0</v>
      </c>
      <c r="O121">
        <f t="shared" ca="1" si="26"/>
        <v>4</v>
      </c>
      <c r="P121" s="12">
        <f t="shared" ca="1" si="33"/>
        <v>3.6072986959591309</v>
      </c>
      <c r="Q121" s="12">
        <f t="shared" ca="1" si="34"/>
        <v>0.392701304040869</v>
      </c>
      <c r="R121" s="13">
        <v>0</v>
      </c>
      <c r="S121" s="13">
        <v>0</v>
      </c>
      <c r="T121" s="13">
        <v>0</v>
      </c>
      <c r="U121" s="13">
        <v>0</v>
      </c>
      <c r="V121" s="13">
        <f t="shared" ca="1" si="35"/>
        <v>0</v>
      </c>
      <c r="W121" s="13">
        <f t="shared" ca="1" si="27"/>
        <v>0</v>
      </c>
      <c r="X121" s="13">
        <f t="shared" ca="1" si="28"/>
        <v>2377.9572414866693</v>
      </c>
      <c r="Z121" s="13">
        <f t="shared" ca="1" si="36"/>
        <v>1871.6302244158499</v>
      </c>
      <c r="AA121" s="13">
        <f t="shared" ca="1" si="29"/>
        <v>206.71832141864624</v>
      </c>
      <c r="AB121" s="13">
        <f t="shared" ca="1" si="30"/>
        <v>277.97949244159645</v>
      </c>
      <c r="AC121" s="13">
        <f t="shared" ca="1" si="31"/>
        <v>27.28962052515487</v>
      </c>
    </row>
    <row r="122" spans="1:29" x14ac:dyDescent="0.25">
      <c r="A122" s="1">
        <v>45395</v>
      </c>
      <c r="B122">
        <f t="shared" si="19"/>
        <v>1838</v>
      </c>
      <c r="C122">
        <v>0</v>
      </c>
      <c r="D122">
        <v>0</v>
      </c>
      <c r="E122">
        <f t="shared" si="20"/>
        <v>1838</v>
      </c>
      <c r="F122" s="12">
        <f t="shared" ca="1" si="32"/>
        <v>1874.4776935972975</v>
      </c>
      <c r="H122">
        <f t="shared" si="21"/>
        <v>203</v>
      </c>
      <c r="I122">
        <v>0</v>
      </c>
      <c r="J122">
        <f t="shared" si="22"/>
        <v>0</v>
      </c>
      <c r="K122">
        <f t="shared" si="23"/>
        <v>203</v>
      </c>
      <c r="M122" s="13">
        <f t="shared" ca="1" si="24"/>
        <v>2377.9572414866693</v>
      </c>
      <c r="N122" s="13">
        <f t="shared" si="25"/>
        <v>0</v>
      </c>
      <c r="O122">
        <f t="shared" ca="1" si="26"/>
        <v>-2</v>
      </c>
      <c r="P122" s="12">
        <f t="shared" ca="1" si="33"/>
        <v>-1.803653122739922</v>
      </c>
      <c r="Q122" s="12">
        <f t="shared" ca="1" si="34"/>
        <v>-0.19634687726007766</v>
      </c>
      <c r="R122" s="13">
        <v>0</v>
      </c>
      <c r="S122" s="13">
        <v>0</v>
      </c>
      <c r="T122" s="13">
        <v>0</v>
      </c>
      <c r="U122" s="13">
        <v>0</v>
      </c>
      <c r="V122" s="13">
        <f t="shared" ca="1" si="35"/>
        <v>0</v>
      </c>
      <c r="W122" s="13">
        <f t="shared" ca="1" si="27"/>
        <v>0</v>
      </c>
      <c r="X122" s="13">
        <f t="shared" ca="1" si="28"/>
        <v>2375.9572414866693</v>
      </c>
      <c r="Z122" s="13">
        <f t="shared" ca="1" si="36"/>
        <v>1869.82657129311</v>
      </c>
      <c r="AA122" s="13">
        <f t="shared" ca="1" si="29"/>
        <v>206.52197454138616</v>
      </c>
      <c r="AB122" s="13">
        <f t="shared" ca="1" si="30"/>
        <v>277.74625076257536</v>
      </c>
      <c r="AC122" s="13">
        <f t="shared" ca="1" si="31"/>
        <v>27.2667228759246</v>
      </c>
    </row>
    <row r="123" spans="1:29" x14ac:dyDescent="0.25">
      <c r="A123" s="1">
        <v>45396</v>
      </c>
      <c r="B123">
        <f t="shared" si="19"/>
        <v>1838</v>
      </c>
      <c r="C123">
        <v>0</v>
      </c>
      <c r="D123">
        <v>0</v>
      </c>
      <c r="E123">
        <f t="shared" si="20"/>
        <v>1838</v>
      </c>
      <c r="F123" s="12">
        <f t="shared" ca="1" si="32"/>
        <v>1874.4776935972975</v>
      </c>
      <c r="H123">
        <f t="shared" si="21"/>
        <v>203</v>
      </c>
      <c r="I123">
        <v>0</v>
      </c>
      <c r="J123">
        <f t="shared" si="22"/>
        <v>0</v>
      </c>
      <c r="K123">
        <f t="shared" si="23"/>
        <v>203</v>
      </c>
      <c r="M123" s="13">
        <f t="shared" ca="1" si="24"/>
        <v>2375.9572414866693</v>
      </c>
      <c r="N123" s="13">
        <f t="shared" si="25"/>
        <v>0</v>
      </c>
      <c r="O123">
        <f t="shared" ca="1" si="26"/>
        <v>0</v>
      </c>
      <c r="P123" s="12">
        <f t="shared" ca="1" si="33"/>
        <v>0</v>
      </c>
      <c r="Q123" s="12">
        <f t="shared" ca="1" si="34"/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f t="shared" ca="1" si="35"/>
        <v>0</v>
      </c>
      <c r="W123" s="13">
        <f t="shared" ca="1" si="27"/>
        <v>0</v>
      </c>
      <c r="X123" s="13">
        <f t="shared" ca="1" si="28"/>
        <v>2375.9572414866693</v>
      </c>
      <c r="Z123" s="13">
        <f t="shared" ca="1" si="36"/>
        <v>1869.82657129311</v>
      </c>
      <c r="AA123" s="13">
        <f t="shared" ca="1" si="29"/>
        <v>206.52197454138616</v>
      </c>
      <c r="AB123" s="13">
        <f t="shared" ca="1" si="30"/>
        <v>277.74625076257536</v>
      </c>
      <c r="AC123" s="13">
        <f t="shared" ca="1" si="31"/>
        <v>27.2667228759246</v>
      </c>
    </row>
    <row r="124" spans="1:29" x14ac:dyDescent="0.25">
      <c r="A124" s="1">
        <v>45397</v>
      </c>
      <c r="B124">
        <f t="shared" si="19"/>
        <v>1838</v>
      </c>
      <c r="C124">
        <v>0</v>
      </c>
      <c r="D124">
        <v>0</v>
      </c>
      <c r="E124">
        <f t="shared" si="20"/>
        <v>1838</v>
      </c>
      <c r="F124" s="12">
        <f t="shared" ca="1" si="32"/>
        <v>1872.6740423629137</v>
      </c>
      <c r="H124">
        <f t="shared" si="21"/>
        <v>203</v>
      </c>
      <c r="I124">
        <v>0</v>
      </c>
      <c r="J124">
        <f t="shared" si="22"/>
        <v>0</v>
      </c>
      <c r="K124">
        <f t="shared" si="23"/>
        <v>203</v>
      </c>
      <c r="M124" s="13">
        <f t="shared" ca="1" si="24"/>
        <v>2375.9572414866693</v>
      </c>
      <c r="N124" s="13">
        <f t="shared" si="25"/>
        <v>0</v>
      </c>
      <c r="O124">
        <f t="shared" ca="1" si="26"/>
        <v>-2</v>
      </c>
      <c r="P124" s="12">
        <f t="shared" ca="1" si="33"/>
        <v>-1.8036512343837239</v>
      </c>
      <c r="Q124" s="12">
        <f t="shared" ca="1" si="34"/>
        <v>-0.19634876561627568</v>
      </c>
      <c r="R124" s="13">
        <v>0</v>
      </c>
      <c r="S124" s="13">
        <v>0</v>
      </c>
      <c r="T124" s="13">
        <v>0</v>
      </c>
      <c r="U124" s="13">
        <v>0</v>
      </c>
      <c r="V124" s="13">
        <f t="shared" ca="1" si="35"/>
        <v>0</v>
      </c>
      <c r="W124" s="13">
        <f t="shared" ca="1" si="27"/>
        <v>0</v>
      </c>
      <c r="X124" s="13">
        <f t="shared" ca="1" si="28"/>
        <v>2373.9572414866693</v>
      </c>
      <c r="Z124" s="13">
        <f t="shared" ca="1" si="36"/>
        <v>1868.0229200587262</v>
      </c>
      <c r="AA124" s="13">
        <f t="shared" ca="1" si="29"/>
        <v>206.32562577576988</v>
      </c>
      <c r="AB124" s="13">
        <f t="shared" ca="1" si="30"/>
        <v>277.51298399607111</v>
      </c>
      <c r="AC124" s="13">
        <f t="shared" ca="1" si="31"/>
        <v>27.243822763822379</v>
      </c>
    </row>
    <row r="125" spans="1:29" x14ac:dyDescent="0.25">
      <c r="A125" s="1">
        <v>45398</v>
      </c>
      <c r="B125">
        <f t="shared" si="19"/>
        <v>1838</v>
      </c>
      <c r="C125">
        <v>0</v>
      </c>
      <c r="D125">
        <v>0</v>
      </c>
      <c r="E125">
        <f t="shared" si="20"/>
        <v>1838</v>
      </c>
      <c r="F125" s="12">
        <f t="shared" ca="1" si="32"/>
        <v>1873.5758670348289</v>
      </c>
      <c r="H125">
        <f t="shared" si="21"/>
        <v>203</v>
      </c>
      <c r="I125">
        <v>0</v>
      </c>
      <c r="J125">
        <f t="shared" si="22"/>
        <v>0</v>
      </c>
      <c r="K125">
        <f t="shared" si="23"/>
        <v>203</v>
      </c>
      <c r="M125" s="13">
        <f t="shared" ca="1" si="24"/>
        <v>2373.9572414866693</v>
      </c>
      <c r="N125" s="13">
        <f t="shared" si="25"/>
        <v>0</v>
      </c>
      <c r="O125">
        <f t="shared" ca="1" si="26"/>
        <v>1</v>
      </c>
      <c r="P125" s="12">
        <f t="shared" ca="1" si="33"/>
        <v>0.90182467191505955</v>
      </c>
      <c r="Q125" s="12">
        <f t="shared" ca="1" si="34"/>
        <v>9.8175328084940519E-2</v>
      </c>
      <c r="R125" s="13">
        <v>0</v>
      </c>
      <c r="S125" s="13">
        <v>0</v>
      </c>
      <c r="T125" s="13">
        <v>0</v>
      </c>
      <c r="U125" s="13">
        <v>0</v>
      </c>
      <c r="V125" s="13">
        <f t="shared" ca="1" si="35"/>
        <v>0</v>
      </c>
      <c r="W125" s="13">
        <f t="shared" ca="1" si="27"/>
        <v>0</v>
      </c>
      <c r="X125" s="13">
        <f t="shared" ca="1" si="28"/>
        <v>2374.9572414866693</v>
      </c>
      <c r="Z125" s="13">
        <f t="shared" ca="1" si="36"/>
        <v>1868.9247447306414</v>
      </c>
      <c r="AA125" s="13">
        <f t="shared" ca="1" si="29"/>
        <v>206.42380110385483</v>
      </c>
      <c r="AB125" s="13">
        <f t="shared" ca="1" si="30"/>
        <v>277.62962993766149</v>
      </c>
      <c r="AC125" s="13">
        <f t="shared" ca="1" si="31"/>
        <v>27.25527405274244</v>
      </c>
    </row>
    <row r="126" spans="1:29" x14ac:dyDescent="0.25">
      <c r="A126" s="1">
        <v>45399</v>
      </c>
      <c r="B126">
        <f t="shared" si="19"/>
        <v>1838</v>
      </c>
      <c r="C126">
        <v>0</v>
      </c>
      <c r="D126">
        <v>0</v>
      </c>
      <c r="E126">
        <f t="shared" si="20"/>
        <v>1838</v>
      </c>
      <c r="F126" s="12">
        <f t="shared" ca="1" si="32"/>
        <v>1875.3795173236913</v>
      </c>
      <c r="H126">
        <f t="shared" si="21"/>
        <v>203</v>
      </c>
      <c r="I126">
        <v>0</v>
      </c>
      <c r="J126">
        <f t="shared" si="22"/>
        <v>0</v>
      </c>
      <c r="K126">
        <f t="shared" si="23"/>
        <v>203</v>
      </c>
      <c r="M126" s="13">
        <f t="shared" ca="1" si="24"/>
        <v>2374.9572414866693</v>
      </c>
      <c r="N126" s="13">
        <f t="shared" si="25"/>
        <v>0</v>
      </c>
      <c r="O126">
        <f t="shared" ca="1" si="26"/>
        <v>2</v>
      </c>
      <c r="P126" s="12">
        <f t="shared" ca="1" si="33"/>
        <v>1.8036502888623906</v>
      </c>
      <c r="Q126" s="12">
        <f t="shared" ca="1" si="34"/>
        <v>0.19634971113760935</v>
      </c>
      <c r="R126" s="13">
        <v>0</v>
      </c>
      <c r="S126" s="13">
        <v>0</v>
      </c>
      <c r="T126" s="13">
        <v>0</v>
      </c>
      <c r="U126" s="13">
        <v>0</v>
      </c>
      <c r="V126" s="13">
        <f t="shared" ca="1" si="35"/>
        <v>0</v>
      </c>
      <c r="W126" s="13">
        <f t="shared" ca="1" si="27"/>
        <v>0</v>
      </c>
      <c r="X126" s="13">
        <f t="shared" ca="1" si="28"/>
        <v>2376.9572414866693</v>
      </c>
      <c r="Z126" s="13">
        <f t="shared" ca="1" si="36"/>
        <v>1870.7283950195038</v>
      </c>
      <c r="AA126" s="13">
        <f t="shared" ca="1" si="29"/>
        <v>206.62015081499243</v>
      </c>
      <c r="AB126" s="13">
        <f t="shared" ca="1" si="30"/>
        <v>277.86290926575271</v>
      </c>
      <c r="AC126" s="13">
        <f t="shared" ca="1" si="31"/>
        <v>27.278175398032538</v>
      </c>
    </row>
    <row r="127" spans="1:29" x14ac:dyDescent="0.25">
      <c r="A127" s="1">
        <v>45400</v>
      </c>
      <c r="B127">
        <f t="shared" si="19"/>
        <v>1838</v>
      </c>
      <c r="C127">
        <v>0</v>
      </c>
      <c r="D127">
        <v>0</v>
      </c>
      <c r="E127">
        <f t="shared" si="20"/>
        <v>1838</v>
      </c>
      <c r="F127" s="12">
        <f t="shared" ca="1" si="32"/>
        <v>1873.5758651467575</v>
      </c>
      <c r="H127">
        <f t="shared" si="21"/>
        <v>203</v>
      </c>
      <c r="I127">
        <v>0</v>
      </c>
      <c r="J127">
        <f t="shared" si="22"/>
        <v>0</v>
      </c>
      <c r="K127">
        <f t="shared" si="23"/>
        <v>203</v>
      </c>
      <c r="M127" s="13">
        <f t="shared" ca="1" si="24"/>
        <v>2376.9572414866693</v>
      </c>
      <c r="N127" s="13">
        <f t="shared" si="25"/>
        <v>0</v>
      </c>
      <c r="O127">
        <f t="shared" ca="1" si="26"/>
        <v>-2</v>
      </c>
      <c r="P127" s="12">
        <f t="shared" ca="1" si="33"/>
        <v>-1.8036521769338347</v>
      </c>
      <c r="Q127" s="12">
        <f t="shared" ca="1" si="34"/>
        <v>-0.19634782306616524</v>
      </c>
      <c r="R127" s="13">
        <v>0</v>
      </c>
      <c r="S127" s="13">
        <v>0</v>
      </c>
      <c r="T127" s="13">
        <v>0</v>
      </c>
      <c r="U127" s="13">
        <v>0</v>
      </c>
      <c r="V127" s="13">
        <f t="shared" ca="1" si="35"/>
        <v>0</v>
      </c>
      <c r="W127" s="13">
        <f t="shared" ca="1" si="27"/>
        <v>0</v>
      </c>
      <c r="X127" s="13">
        <f t="shared" ca="1" si="28"/>
        <v>2374.9572414866693</v>
      </c>
      <c r="Z127" s="13">
        <f t="shared" ca="1" si="36"/>
        <v>1868.9247428425699</v>
      </c>
      <c r="AA127" s="13">
        <f t="shared" ca="1" si="29"/>
        <v>206.42380299192627</v>
      </c>
      <c r="AB127" s="13">
        <f t="shared" ca="1" si="30"/>
        <v>277.6296550213616</v>
      </c>
      <c r="AC127" s="13">
        <f t="shared" ca="1" si="31"/>
        <v>27.255276515243001</v>
      </c>
    </row>
    <row r="128" spans="1:29" x14ac:dyDescent="0.25">
      <c r="A128" s="1">
        <v>45401</v>
      </c>
      <c r="B128">
        <f t="shared" si="19"/>
        <v>1838</v>
      </c>
      <c r="C128">
        <v>2</v>
      </c>
      <c r="D128">
        <v>0</v>
      </c>
      <c r="E128">
        <f t="shared" si="20"/>
        <v>1840</v>
      </c>
      <c r="F128" s="12">
        <f t="shared" ca="1" si="32"/>
        <v>1879.1831657217158</v>
      </c>
      <c r="H128">
        <f t="shared" si="21"/>
        <v>203</v>
      </c>
      <c r="I128">
        <v>0</v>
      </c>
      <c r="J128">
        <f t="shared" si="22"/>
        <v>0</v>
      </c>
      <c r="K128">
        <f t="shared" si="23"/>
        <v>203</v>
      </c>
      <c r="M128" s="13">
        <f t="shared" ca="1" si="24"/>
        <v>2374.9572414866693</v>
      </c>
      <c r="N128" s="13">
        <f t="shared" si="25"/>
        <v>2</v>
      </c>
      <c r="O128">
        <f t="shared" ca="1" si="26"/>
        <v>4</v>
      </c>
      <c r="P128" s="12">
        <f t="shared" ca="1" si="33"/>
        <v>3.6073005749582836</v>
      </c>
      <c r="Q128" s="12">
        <f t="shared" ca="1" si="34"/>
        <v>0.39269942504171657</v>
      </c>
      <c r="R128" s="13">
        <v>0</v>
      </c>
      <c r="S128" s="13">
        <v>0</v>
      </c>
      <c r="T128" s="13">
        <v>0</v>
      </c>
      <c r="U128" s="13">
        <v>0</v>
      </c>
      <c r="V128" s="13">
        <f t="shared" ca="1" si="35"/>
        <v>0</v>
      </c>
      <c r="W128" s="13">
        <f t="shared" ca="1" si="27"/>
        <v>0</v>
      </c>
      <c r="X128" s="13">
        <f t="shared" ca="1" si="28"/>
        <v>2380.9572414866693</v>
      </c>
      <c r="Z128" s="13">
        <f t="shared" ca="1" si="36"/>
        <v>1874.5320434175283</v>
      </c>
      <c r="AA128" s="13">
        <f t="shared" ca="1" si="29"/>
        <v>206.81650241696798</v>
      </c>
      <c r="AB128" s="13">
        <f t="shared" ca="1" si="30"/>
        <v>278.0962137142979</v>
      </c>
      <c r="AC128" s="13">
        <f t="shared" ca="1" si="31"/>
        <v>27.301079209431379</v>
      </c>
    </row>
    <row r="129" spans="1:29" x14ac:dyDescent="0.25">
      <c r="A129" s="1">
        <v>45402</v>
      </c>
      <c r="B129">
        <f t="shared" si="19"/>
        <v>1840</v>
      </c>
      <c r="C129">
        <v>0</v>
      </c>
      <c r="D129">
        <v>0</v>
      </c>
      <c r="E129">
        <f t="shared" si="20"/>
        <v>1840</v>
      </c>
      <c r="F129" s="12">
        <f t="shared" ca="1" si="32"/>
        <v>1879.1831657217158</v>
      </c>
      <c r="H129">
        <f t="shared" si="21"/>
        <v>203</v>
      </c>
      <c r="I129">
        <v>0</v>
      </c>
      <c r="J129">
        <f t="shared" si="22"/>
        <v>0</v>
      </c>
      <c r="K129">
        <f t="shared" si="23"/>
        <v>203</v>
      </c>
      <c r="M129" s="13">
        <f t="shared" ca="1" si="24"/>
        <v>2380.9572414866693</v>
      </c>
      <c r="N129" s="13">
        <f t="shared" si="25"/>
        <v>0</v>
      </c>
      <c r="O129">
        <f t="shared" ca="1" si="26"/>
        <v>0</v>
      </c>
      <c r="P129" s="12">
        <f t="shared" ca="1" si="33"/>
        <v>0</v>
      </c>
      <c r="Q129" s="12">
        <f t="shared" ca="1" si="34"/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f t="shared" ca="1" si="35"/>
        <v>0</v>
      </c>
      <c r="W129" s="13">
        <f t="shared" ca="1" si="27"/>
        <v>0</v>
      </c>
      <c r="X129" s="13">
        <f t="shared" ca="1" si="28"/>
        <v>2380.9572414866693</v>
      </c>
      <c r="Z129" s="13">
        <f t="shared" ca="1" si="36"/>
        <v>1874.5320434175283</v>
      </c>
      <c r="AA129" s="13">
        <f t="shared" ca="1" si="29"/>
        <v>206.81650241696798</v>
      </c>
      <c r="AB129" s="13">
        <f t="shared" ca="1" si="30"/>
        <v>278.0962137142979</v>
      </c>
      <c r="AC129" s="13">
        <f t="shared" ca="1" si="31"/>
        <v>27.301079209431379</v>
      </c>
    </row>
    <row r="130" spans="1:29" x14ac:dyDescent="0.25">
      <c r="A130" s="1">
        <v>45403</v>
      </c>
      <c r="B130">
        <f t="shared" si="19"/>
        <v>1840</v>
      </c>
      <c r="C130">
        <v>0</v>
      </c>
      <c r="D130">
        <v>0</v>
      </c>
      <c r="E130">
        <f t="shared" si="20"/>
        <v>1840</v>
      </c>
      <c r="F130" s="12">
        <f t="shared" ca="1" si="32"/>
        <v>1882.7908029023079</v>
      </c>
      <c r="H130">
        <f t="shared" si="21"/>
        <v>203</v>
      </c>
      <c r="I130">
        <v>0</v>
      </c>
      <c r="J130">
        <f t="shared" si="22"/>
        <v>0</v>
      </c>
      <c r="K130">
        <f t="shared" si="23"/>
        <v>203</v>
      </c>
      <c r="M130" s="13">
        <f t="shared" ca="1" si="24"/>
        <v>2380.9572414866693</v>
      </c>
      <c r="N130" s="13">
        <f t="shared" si="25"/>
        <v>0</v>
      </c>
      <c r="O130">
        <f t="shared" ca="1" si="26"/>
        <v>4</v>
      </c>
      <c r="P130" s="12">
        <f t="shared" ca="1" si="33"/>
        <v>3.6076371805919547</v>
      </c>
      <c r="Q130" s="12">
        <f t="shared" ca="1" si="34"/>
        <v>0.39236281940804535</v>
      </c>
      <c r="R130" s="13">
        <v>0</v>
      </c>
      <c r="S130" s="13">
        <v>0</v>
      </c>
      <c r="T130" s="13">
        <v>0</v>
      </c>
      <c r="U130" s="13">
        <v>0</v>
      </c>
      <c r="V130" s="13">
        <f t="shared" ca="1" si="35"/>
        <v>0</v>
      </c>
      <c r="W130" s="13">
        <f t="shared" ca="1" si="27"/>
        <v>0</v>
      </c>
      <c r="X130" s="13">
        <f t="shared" ca="1" si="28"/>
        <v>2384.9572414866693</v>
      </c>
      <c r="Z130" s="13">
        <f t="shared" ca="1" si="36"/>
        <v>1878.1396805981203</v>
      </c>
      <c r="AA130" s="13">
        <f t="shared" ca="1" si="29"/>
        <v>207.20886523637603</v>
      </c>
      <c r="AB130" s="13">
        <f t="shared" ca="1" si="30"/>
        <v>278.56228129333931</v>
      </c>
      <c r="AC130" s="13">
        <f t="shared" ca="1" si="31"/>
        <v>27.34683369030838</v>
      </c>
    </row>
    <row r="131" spans="1:29" x14ac:dyDescent="0.25">
      <c r="A131" s="1">
        <v>45404</v>
      </c>
      <c r="B131">
        <f t="shared" si="19"/>
        <v>1840</v>
      </c>
      <c r="C131">
        <v>0</v>
      </c>
      <c r="D131">
        <v>0</v>
      </c>
      <c r="E131">
        <f t="shared" si="20"/>
        <v>1840</v>
      </c>
      <c r="F131" s="12">
        <f t="shared" ca="1" si="32"/>
        <v>1880.0850694333931</v>
      </c>
      <c r="H131">
        <f t="shared" si="21"/>
        <v>203</v>
      </c>
      <c r="I131">
        <v>0</v>
      </c>
      <c r="J131">
        <f t="shared" si="22"/>
        <v>0</v>
      </c>
      <c r="K131">
        <f t="shared" si="23"/>
        <v>203</v>
      </c>
      <c r="M131" s="13">
        <f t="shared" ca="1" si="24"/>
        <v>2384.9572414866693</v>
      </c>
      <c r="N131" s="13">
        <f t="shared" si="25"/>
        <v>0</v>
      </c>
      <c r="O131">
        <f t="shared" ca="1" si="26"/>
        <v>-3</v>
      </c>
      <c r="P131" s="12">
        <f t="shared" ca="1" si="33"/>
        <v>-2.7057334689147212</v>
      </c>
      <c r="Q131" s="12">
        <f t="shared" ca="1" si="34"/>
        <v>-0.29426653108527873</v>
      </c>
      <c r="R131" s="13">
        <v>0</v>
      </c>
      <c r="S131" s="13">
        <v>0</v>
      </c>
      <c r="T131" s="13">
        <v>0</v>
      </c>
      <c r="U131" s="13">
        <v>0</v>
      </c>
      <c r="V131" s="13">
        <f t="shared" ca="1" si="35"/>
        <v>0</v>
      </c>
      <c r="W131" s="13">
        <f t="shared" ca="1" si="27"/>
        <v>0</v>
      </c>
      <c r="X131" s="13">
        <f t="shared" ca="1" si="28"/>
        <v>2381.9572414866693</v>
      </c>
      <c r="Z131" s="13">
        <f t="shared" ca="1" si="36"/>
        <v>1875.4339471292055</v>
      </c>
      <c r="AA131" s="13">
        <f t="shared" ca="1" si="29"/>
        <v>206.91459870529076</v>
      </c>
      <c r="AB131" s="13">
        <f t="shared" ca="1" si="30"/>
        <v>278.21280542648771</v>
      </c>
      <c r="AC131" s="13">
        <f t="shared" ca="1" si="31"/>
        <v>27.312525174578269</v>
      </c>
    </row>
    <row r="132" spans="1:29" x14ac:dyDescent="0.25">
      <c r="A132" s="1">
        <v>45405</v>
      </c>
      <c r="B132">
        <f t="shared" si="19"/>
        <v>1840</v>
      </c>
      <c r="C132">
        <v>0</v>
      </c>
      <c r="D132">
        <v>0</v>
      </c>
      <c r="E132">
        <f t="shared" si="20"/>
        <v>1840</v>
      </c>
      <c r="F132" s="12">
        <f t="shared" ca="1" si="32"/>
        <v>1883.6927084696231</v>
      </c>
      <c r="H132">
        <f t="shared" si="21"/>
        <v>203</v>
      </c>
      <c r="I132">
        <v>0</v>
      </c>
      <c r="J132">
        <f t="shared" si="22"/>
        <v>0</v>
      </c>
      <c r="K132">
        <f t="shared" si="23"/>
        <v>203</v>
      </c>
      <c r="M132" s="13">
        <f t="shared" ca="1" si="24"/>
        <v>2381.9572414866693</v>
      </c>
      <c r="N132" s="13">
        <f t="shared" si="25"/>
        <v>0</v>
      </c>
      <c r="O132">
        <f t="shared" ca="1" si="26"/>
        <v>4</v>
      </c>
      <c r="P132" s="12">
        <f t="shared" ca="1" si="33"/>
        <v>3.6076390362299948</v>
      </c>
      <c r="Q132" s="12">
        <f t="shared" ca="1" si="34"/>
        <v>0.39236096377000546</v>
      </c>
      <c r="R132" s="13">
        <v>0</v>
      </c>
      <c r="S132" s="13">
        <v>0</v>
      </c>
      <c r="T132" s="13">
        <v>0</v>
      </c>
      <c r="U132" s="13">
        <v>0</v>
      </c>
      <c r="V132" s="13">
        <f t="shared" ca="1" si="35"/>
        <v>0</v>
      </c>
      <c r="W132" s="13">
        <f t="shared" ca="1" si="27"/>
        <v>0</v>
      </c>
      <c r="X132" s="13">
        <f t="shared" ca="1" si="28"/>
        <v>2385.9572414866693</v>
      </c>
      <c r="Z132" s="13">
        <f t="shared" ca="1" si="36"/>
        <v>1879.0415861654355</v>
      </c>
      <c r="AA132" s="13">
        <f t="shared" ca="1" si="29"/>
        <v>207.30695966906077</v>
      </c>
      <c r="AB132" s="13">
        <f t="shared" ca="1" si="30"/>
        <v>278.67884814033789</v>
      </c>
      <c r="AC132" s="13">
        <f t="shared" ca="1" si="31"/>
        <v>27.358277214406016</v>
      </c>
    </row>
    <row r="133" spans="1:29" x14ac:dyDescent="0.25">
      <c r="A133" s="1">
        <v>45406</v>
      </c>
      <c r="B133">
        <f t="shared" si="19"/>
        <v>1840</v>
      </c>
      <c r="C133">
        <v>0</v>
      </c>
      <c r="D133">
        <v>0</v>
      </c>
      <c r="E133">
        <f t="shared" si="20"/>
        <v>1840</v>
      </c>
      <c r="F133" s="12">
        <f t="shared" ca="1" si="32"/>
        <v>1884.5946200887615</v>
      </c>
      <c r="H133">
        <f t="shared" si="21"/>
        <v>203</v>
      </c>
      <c r="I133">
        <v>0</v>
      </c>
      <c r="J133">
        <f t="shared" si="22"/>
        <v>0</v>
      </c>
      <c r="K133">
        <f t="shared" si="23"/>
        <v>203</v>
      </c>
      <c r="M133" s="13">
        <f t="shared" ca="1" si="24"/>
        <v>2385.9572414866693</v>
      </c>
      <c r="N133" s="13">
        <f t="shared" si="25"/>
        <v>0</v>
      </c>
      <c r="O133">
        <f t="shared" ca="1" si="26"/>
        <v>1</v>
      </c>
      <c r="P133" s="12">
        <f t="shared" ca="1" si="33"/>
        <v>0.9019116191383908</v>
      </c>
      <c r="Q133" s="12">
        <f t="shared" ca="1" si="34"/>
        <v>9.8088380861609217E-2</v>
      </c>
      <c r="R133" s="13">
        <v>0</v>
      </c>
      <c r="S133" s="13">
        <v>0</v>
      </c>
      <c r="T133" s="13">
        <v>0</v>
      </c>
      <c r="U133" s="13">
        <v>0</v>
      </c>
      <c r="V133" s="13">
        <f t="shared" ca="1" si="35"/>
        <v>0</v>
      </c>
      <c r="W133" s="13">
        <f t="shared" ca="1" si="27"/>
        <v>0</v>
      </c>
      <c r="X133" s="13">
        <f t="shared" ca="1" si="28"/>
        <v>2386.9572414866693</v>
      </c>
      <c r="Z133" s="13">
        <f t="shared" ca="1" si="36"/>
        <v>1879.943497784574</v>
      </c>
      <c r="AA133" s="13">
        <f t="shared" ca="1" si="29"/>
        <v>207.40504804992239</v>
      </c>
      <c r="AB133" s="13">
        <f t="shared" ca="1" si="30"/>
        <v>278.79533389407584</v>
      </c>
      <c r="AC133" s="13">
        <f t="shared" ca="1" si="31"/>
        <v>27.369712777469225</v>
      </c>
    </row>
    <row r="134" spans="1:29" x14ac:dyDescent="0.25">
      <c r="A134" s="1">
        <v>45407</v>
      </c>
      <c r="B134">
        <f t="shared" si="19"/>
        <v>1840</v>
      </c>
      <c r="C134">
        <v>0</v>
      </c>
      <c r="D134">
        <v>0</v>
      </c>
      <c r="E134">
        <f t="shared" si="20"/>
        <v>1840</v>
      </c>
      <c r="F134" s="12">
        <f t="shared" ca="1" si="32"/>
        <v>1881.8888838375397</v>
      </c>
      <c r="H134">
        <f t="shared" si="21"/>
        <v>203</v>
      </c>
      <c r="I134">
        <v>0</v>
      </c>
      <c r="J134">
        <f t="shared" si="22"/>
        <v>0</v>
      </c>
      <c r="K134">
        <f t="shared" si="23"/>
        <v>203</v>
      </c>
      <c r="M134" s="13">
        <f t="shared" ca="1" si="24"/>
        <v>2386.9572414866693</v>
      </c>
      <c r="N134" s="13">
        <f t="shared" si="25"/>
        <v>0</v>
      </c>
      <c r="O134">
        <f t="shared" ca="1" si="26"/>
        <v>-3</v>
      </c>
      <c r="P134" s="12">
        <f t="shared" ca="1" si="33"/>
        <v>-2.7057362512218965</v>
      </c>
      <c r="Q134" s="12">
        <f t="shared" ca="1" si="34"/>
        <v>-0.29426374877810396</v>
      </c>
      <c r="R134" s="13">
        <v>0</v>
      </c>
      <c r="S134" s="13">
        <v>0</v>
      </c>
      <c r="T134" s="13">
        <v>0</v>
      </c>
      <c r="U134" s="13">
        <v>0</v>
      </c>
      <c r="V134" s="13">
        <f t="shared" ca="1" si="35"/>
        <v>0</v>
      </c>
      <c r="W134" s="13">
        <f t="shared" ca="1" si="27"/>
        <v>0</v>
      </c>
      <c r="X134" s="13">
        <f t="shared" ca="1" si="28"/>
        <v>2383.9572414866693</v>
      </c>
      <c r="Z134" s="13">
        <f t="shared" ca="1" si="36"/>
        <v>1877.2377615333521</v>
      </c>
      <c r="AA134" s="13">
        <f t="shared" ca="1" si="29"/>
        <v>207.11078430114429</v>
      </c>
      <c r="AB134" s="13">
        <f t="shared" ca="1" si="30"/>
        <v>278.4458953096028</v>
      </c>
      <c r="AC134" s="13">
        <f t="shared" ca="1" si="31"/>
        <v>27.33540792180035</v>
      </c>
    </row>
    <row r="135" spans="1:29" x14ac:dyDescent="0.25">
      <c r="A135" s="1">
        <v>45408</v>
      </c>
      <c r="B135">
        <f t="shared" si="19"/>
        <v>1840</v>
      </c>
      <c r="C135">
        <v>0</v>
      </c>
      <c r="D135">
        <v>0</v>
      </c>
      <c r="E135">
        <f t="shared" si="20"/>
        <v>1840</v>
      </c>
      <c r="F135" s="12">
        <f t="shared" ca="1" si="32"/>
        <v>1884.5946159018692</v>
      </c>
      <c r="H135">
        <f t="shared" si="21"/>
        <v>203</v>
      </c>
      <c r="I135">
        <v>0</v>
      </c>
      <c r="J135">
        <f t="shared" si="22"/>
        <v>0</v>
      </c>
      <c r="K135">
        <f t="shared" si="23"/>
        <v>203</v>
      </c>
      <c r="M135" s="13">
        <f t="shared" ca="1" si="24"/>
        <v>2383.9572414866693</v>
      </c>
      <c r="N135" s="13">
        <f t="shared" si="25"/>
        <v>0</v>
      </c>
      <c r="O135">
        <f t="shared" ca="1" si="26"/>
        <v>3</v>
      </c>
      <c r="P135" s="12">
        <f t="shared" ca="1" si="33"/>
        <v>2.7057320643295975</v>
      </c>
      <c r="Q135" s="12">
        <f t="shared" ca="1" si="34"/>
        <v>0.29426793567040294</v>
      </c>
      <c r="R135" s="13">
        <v>0</v>
      </c>
      <c r="S135" s="13">
        <v>0</v>
      </c>
      <c r="T135" s="13">
        <v>0</v>
      </c>
      <c r="U135" s="13">
        <v>0</v>
      </c>
      <c r="V135" s="13">
        <f t="shared" ca="1" si="35"/>
        <v>0</v>
      </c>
      <c r="W135" s="13">
        <f t="shared" ca="1" si="27"/>
        <v>0</v>
      </c>
      <c r="X135" s="13">
        <f t="shared" ca="1" si="28"/>
        <v>2386.9572414866693</v>
      </c>
      <c r="Z135" s="13">
        <f t="shared" ca="1" si="36"/>
        <v>1879.9434935976817</v>
      </c>
      <c r="AA135" s="13">
        <f t="shared" ca="1" si="29"/>
        <v>207.4050522368147</v>
      </c>
      <c r="AB135" s="13">
        <f t="shared" ca="1" si="30"/>
        <v>278.79538999762372</v>
      </c>
      <c r="AC135" s="13">
        <f t="shared" ca="1" si="31"/>
        <v>27.369718285229958</v>
      </c>
    </row>
    <row r="136" spans="1:29" x14ac:dyDescent="0.25">
      <c r="A136" s="1">
        <v>45409</v>
      </c>
      <c r="B136">
        <f t="shared" si="19"/>
        <v>1840</v>
      </c>
      <c r="C136">
        <v>0</v>
      </c>
      <c r="D136">
        <v>0</v>
      </c>
      <c r="E136">
        <f t="shared" si="20"/>
        <v>1840</v>
      </c>
      <c r="F136" s="12">
        <f t="shared" ca="1" si="32"/>
        <v>1882.7907917374389</v>
      </c>
      <c r="H136">
        <f t="shared" si="21"/>
        <v>203</v>
      </c>
      <c r="I136">
        <v>0</v>
      </c>
      <c r="J136">
        <f t="shared" si="22"/>
        <v>0</v>
      </c>
      <c r="K136">
        <f t="shared" si="23"/>
        <v>203</v>
      </c>
      <c r="M136" s="13">
        <f t="shared" ca="1" si="24"/>
        <v>2386.9572414866693</v>
      </c>
      <c r="N136" s="13">
        <f t="shared" si="25"/>
        <v>0</v>
      </c>
      <c r="O136">
        <f t="shared" ca="1" si="26"/>
        <v>-2</v>
      </c>
      <c r="P136" s="12">
        <f t="shared" ca="1" si="33"/>
        <v>-1.8038241644302448</v>
      </c>
      <c r="Q136" s="12">
        <f t="shared" ca="1" si="34"/>
        <v>-0.19617583556975529</v>
      </c>
      <c r="R136" s="13">
        <v>0</v>
      </c>
      <c r="S136" s="13">
        <v>0</v>
      </c>
      <c r="T136" s="13">
        <v>0</v>
      </c>
      <c r="U136" s="13">
        <v>0</v>
      </c>
      <c r="V136" s="13">
        <f t="shared" ca="1" si="35"/>
        <v>0</v>
      </c>
      <c r="W136" s="13">
        <f t="shared" ca="1" si="27"/>
        <v>0</v>
      </c>
      <c r="X136" s="13">
        <f t="shared" ca="1" si="28"/>
        <v>2384.9572414866693</v>
      </c>
      <c r="Z136" s="13">
        <f t="shared" ca="1" si="36"/>
        <v>1878.1396694332514</v>
      </c>
      <c r="AA136" s="13">
        <f t="shared" ca="1" si="29"/>
        <v>207.20887640124494</v>
      </c>
      <c r="AB136" s="13">
        <f t="shared" ca="1" si="30"/>
        <v>278.56243090042528</v>
      </c>
      <c r="AC136" s="13">
        <f t="shared" ca="1" si="31"/>
        <v>27.346848377437162</v>
      </c>
    </row>
    <row r="137" spans="1:29" x14ac:dyDescent="0.25">
      <c r="A137" s="1">
        <v>45410</v>
      </c>
      <c r="B137">
        <f t="shared" si="19"/>
        <v>1840</v>
      </c>
      <c r="C137">
        <v>0</v>
      </c>
      <c r="D137">
        <v>0</v>
      </c>
      <c r="E137">
        <f t="shared" si="20"/>
        <v>1840</v>
      </c>
      <c r="F137" s="12">
        <f t="shared" ca="1" si="32"/>
        <v>1880.0850582807393</v>
      </c>
      <c r="H137">
        <f t="shared" si="21"/>
        <v>203</v>
      </c>
      <c r="I137">
        <v>0</v>
      </c>
      <c r="J137">
        <f t="shared" si="22"/>
        <v>0</v>
      </c>
      <c r="K137">
        <f t="shared" si="23"/>
        <v>203</v>
      </c>
      <c r="M137" s="13">
        <f t="shared" ca="1" si="24"/>
        <v>2384.9572414866693</v>
      </c>
      <c r="N137" s="13">
        <f t="shared" si="25"/>
        <v>0</v>
      </c>
      <c r="O137">
        <f t="shared" ca="1" si="26"/>
        <v>-3</v>
      </c>
      <c r="P137" s="12">
        <f t="shared" ca="1" si="33"/>
        <v>-2.7057334566995164</v>
      </c>
      <c r="Q137" s="12">
        <f t="shared" ca="1" si="34"/>
        <v>-0.29426654330048369</v>
      </c>
      <c r="R137" s="13">
        <v>0</v>
      </c>
      <c r="S137" s="13">
        <v>0</v>
      </c>
      <c r="T137" s="13">
        <v>0</v>
      </c>
      <c r="U137" s="13">
        <v>0</v>
      </c>
      <c r="V137" s="13">
        <f t="shared" ca="1" si="35"/>
        <v>0</v>
      </c>
      <c r="W137" s="13">
        <f t="shared" ca="1" si="27"/>
        <v>0</v>
      </c>
      <c r="X137" s="13">
        <f t="shared" ca="1" si="28"/>
        <v>2381.9572414866693</v>
      </c>
      <c r="Z137" s="13">
        <f t="shared" ca="1" si="36"/>
        <v>1875.4339359765518</v>
      </c>
      <c r="AA137" s="13">
        <f t="shared" ca="1" si="29"/>
        <v>206.91460985794444</v>
      </c>
      <c r="AB137" s="13">
        <f t="shared" ca="1" si="30"/>
        <v>278.21295486989226</v>
      </c>
      <c r="AC137" s="13">
        <f t="shared" ca="1" si="31"/>
        <v>27.312539845638231</v>
      </c>
    </row>
    <row r="138" spans="1:29" x14ac:dyDescent="0.25">
      <c r="A138" s="1">
        <v>45411</v>
      </c>
      <c r="B138">
        <f t="shared" si="19"/>
        <v>1840</v>
      </c>
      <c r="C138">
        <v>0</v>
      </c>
      <c r="D138">
        <v>0</v>
      </c>
      <c r="E138">
        <f t="shared" si="20"/>
        <v>1840</v>
      </c>
      <c r="F138" s="12">
        <f t="shared" ca="1" si="32"/>
        <v>1879.1831485257549</v>
      </c>
      <c r="H138">
        <f t="shared" si="21"/>
        <v>203</v>
      </c>
      <c r="I138">
        <v>0</v>
      </c>
      <c r="J138">
        <f t="shared" si="22"/>
        <v>0</v>
      </c>
      <c r="K138">
        <f t="shared" si="23"/>
        <v>203</v>
      </c>
      <c r="M138" s="13">
        <f t="shared" ca="1" si="24"/>
        <v>2381.9572414866693</v>
      </c>
      <c r="N138" s="13">
        <f t="shared" si="25"/>
        <v>0</v>
      </c>
      <c r="O138">
        <f t="shared" ca="1" si="26"/>
        <v>-1</v>
      </c>
      <c r="P138" s="12">
        <f t="shared" ca="1" si="33"/>
        <v>-0.90190975498455084</v>
      </c>
      <c r="Q138" s="12">
        <f t="shared" ca="1" si="34"/>
        <v>-9.8090245015449148E-2</v>
      </c>
      <c r="R138" s="13">
        <v>0</v>
      </c>
      <c r="S138" s="13">
        <v>0</v>
      </c>
      <c r="T138" s="13">
        <v>0</v>
      </c>
      <c r="U138" s="13">
        <v>0</v>
      </c>
      <c r="V138" s="13">
        <f t="shared" ca="1" si="35"/>
        <v>0</v>
      </c>
      <c r="W138" s="13">
        <f t="shared" ca="1" si="27"/>
        <v>0</v>
      </c>
      <c r="X138" s="13">
        <f t="shared" ca="1" si="28"/>
        <v>2380.9572414866693</v>
      </c>
      <c r="Z138" s="13">
        <f t="shared" ca="1" si="36"/>
        <v>1874.5320262215673</v>
      </c>
      <c r="AA138" s="13">
        <f t="shared" ca="1" si="29"/>
        <v>206.816519612929</v>
      </c>
      <c r="AB138" s="13">
        <f t="shared" ca="1" si="30"/>
        <v>278.09644413685299</v>
      </c>
      <c r="AC138" s="13">
        <f t="shared" ca="1" si="31"/>
        <v>27.301101830323425</v>
      </c>
    </row>
    <row r="139" spans="1:29" x14ac:dyDescent="0.25">
      <c r="A139" s="1">
        <v>45412</v>
      </c>
      <c r="B139">
        <f t="shared" si="19"/>
        <v>1840</v>
      </c>
      <c r="C139">
        <v>0</v>
      </c>
      <c r="D139">
        <v>-50</v>
      </c>
      <c r="E139">
        <f t="shared" si="20"/>
        <v>1790</v>
      </c>
      <c r="F139" s="12">
        <f t="shared" ca="1" si="32"/>
        <v>1831.8888763923501</v>
      </c>
      <c r="H139">
        <f t="shared" si="21"/>
        <v>203</v>
      </c>
      <c r="I139">
        <v>0</v>
      </c>
      <c r="J139">
        <f t="shared" si="22"/>
        <v>50</v>
      </c>
      <c r="K139">
        <f t="shared" si="23"/>
        <v>253</v>
      </c>
      <c r="M139" s="13">
        <f t="shared" ca="1" si="24"/>
        <v>2380.9572414866693</v>
      </c>
      <c r="N139" s="13">
        <f t="shared" si="25"/>
        <v>0</v>
      </c>
      <c r="O139">
        <f t="shared" ca="1" si="26"/>
        <v>3</v>
      </c>
      <c r="P139" s="12">
        <f t="shared" ca="1" si="33"/>
        <v>2.7057278665953213</v>
      </c>
      <c r="Q139" s="12">
        <f t="shared" ca="1" si="34"/>
        <v>0.29427213340467873</v>
      </c>
      <c r="R139" s="12">
        <f ca="1">-AVERAGE(Z108:Z138)*$E$2/12</f>
        <v>-1.2503447944706767</v>
      </c>
      <c r="S139" s="12">
        <f ca="1">-AVERAGE(AB108:AB138)*$E$2/12</f>
        <v>-0.18541461638128218</v>
      </c>
      <c r="T139" s="12">
        <f ca="1">-AVERAGE(AA108:AA138)*$E$3/12</f>
        <v>-0.10376013509011377</v>
      </c>
      <c r="U139" s="12">
        <f ca="1">-AVERAGE(AC108:AC138)*$E$3/12</f>
        <v>-1.3651801639446756E-2</v>
      </c>
      <c r="V139" s="13">
        <f t="shared" ca="1" si="35"/>
        <v>51.064759470808553</v>
      </c>
      <c r="W139" s="13">
        <f t="shared" ca="1" si="27"/>
        <v>7.5569685906753525</v>
      </c>
      <c r="X139" s="13">
        <f t="shared" ca="1" si="28"/>
        <v>2382.6031365571089</v>
      </c>
      <c r="Z139" s="13">
        <f t="shared" ca="1" si="36"/>
        <v>1824.9226498228834</v>
      </c>
      <c r="AA139" s="13">
        <f t="shared" ca="1" si="29"/>
        <v>258.07179108205213</v>
      </c>
      <c r="AB139" s="13">
        <f t="shared" ca="1" si="30"/>
        <v>270.8890264830269</v>
      </c>
      <c r="AC139" s="13">
        <f t="shared" ca="1" si="31"/>
        <v>34.892386306451485</v>
      </c>
    </row>
    <row r="140" spans="1:29" x14ac:dyDescent="0.25">
      <c r="A140" s="1">
        <v>45413</v>
      </c>
      <c r="B140">
        <f t="shared" si="19"/>
        <v>1790</v>
      </c>
      <c r="C140">
        <v>0</v>
      </c>
      <c r="D140">
        <v>0</v>
      </c>
      <c r="E140">
        <f t="shared" si="20"/>
        <v>1790</v>
      </c>
      <c r="F140" s="12">
        <f t="shared" ca="1" si="32"/>
        <v>1833.6435924516777</v>
      </c>
      <c r="H140">
        <f t="shared" si="21"/>
        <v>253</v>
      </c>
      <c r="I140">
        <v>0</v>
      </c>
      <c r="J140">
        <f t="shared" si="22"/>
        <v>0</v>
      </c>
      <c r="K140">
        <f t="shared" si="23"/>
        <v>253</v>
      </c>
      <c r="M140" s="13">
        <f t="shared" ca="1" si="24"/>
        <v>2382.6031365571089</v>
      </c>
      <c r="N140" s="13">
        <f t="shared" si="25"/>
        <v>0</v>
      </c>
      <c r="O140">
        <f t="shared" ca="1" si="26"/>
        <v>2</v>
      </c>
      <c r="P140" s="12">
        <f t="shared" ca="1" si="33"/>
        <v>1.7547160593276983</v>
      </c>
      <c r="Q140" s="12">
        <f t="shared" ca="1" si="34"/>
        <v>0.24528394067230161</v>
      </c>
      <c r="R140" s="13">
        <v>0</v>
      </c>
      <c r="S140" s="13">
        <v>0</v>
      </c>
      <c r="T140" s="13">
        <v>0</v>
      </c>
      <c r="U140" s="13">
        <v>0</v>
      </c>
      <c r="V140" s="13">
        <f t="shared" ca="1" si="35"/>
        <v>0</v>
      </c>
      <c r="W140" s="13">
        <f t="shared" ca="1" si="27"/>
        <v>0</v>
      </c>
      <c r="X140" s="13">
        <f t="shared" ca="1" si="28"/>
        <v>2384.6031365571089</v>
      </c>
      <c r="Z140" s="13">
        <f t="shared" ca="1" si="36"/>
        <v>1826.677365882211</v>
      </c>
      <c r="AA140" s="13">
        <f t="shared" ca="1" si="29"/>
        <v>258.31707502272445</v>
      </c>
      <c r="AB140" s="13">
        <f t="shared" ca="1" si="30"/>
        <v>271.1158280274783</v>
      </c>
      <c r="AC140" s="13">
        <f t="shared" ca="1" si="31"/>
        <v>34.921599919149791</v>
      </c>
    </row>
    <row r="141" spans="1:29" x14ac:dyDescent="0.25">
      <c r="A141" s="1">
        <v>45414</v>
      </c>
      <c r="B141">
        <f t="shared" si="19"/>
        <v>1790</v>
      </c>
      <c r="C141">
        <v>0</v>
      </c>
      <c r="D141">
        <v>0</v>
      </c>
      <c r="E141">
        <f t="shared" si="20"/>
        <v>1790</v>
      </c>
      <c r="F141" s="12">
        <f t="shared" ca="1" si="32"/>
        <v>1832.7662335083537</v>
      </c>
      <c r="H141">
        <f t="shared" si="21"/>
        <v>253</v>
      </c>
      <c r="I141">
        <v>0</v>
      </c>
      <c r="J141">
        <f t="shared" si="22"/>
        <v>0</v>
      </c>
      <c r="K141">
        <f t="shared" si="23"/>
        <v>253</v>
      </c>
      <c r="M141" s="13">
        <f t="shared" ca="1" si="24"/>
        <v>2384.6031365571089</v>
      </c>
      <c r="N141" s="13">
        <f t="shared" si="25"/>
        <v>0</v>
      </c>
      <c r="O141">
        <f t="shared" ca="1" si="26"/>
        <v>-1</v>
      </c>
      <c r="P141" s="12">
        <f t="shared" ca="1" si="33"/>
        <v>-0.87735894332403053</v>
      </c>
      <c r="Q141" s="12">
        <f t="shared" ca="1" si="34"/>
        <v>-0.12264105667596968</v>
      </c>
      <c r="R141" s="13">
        <v>0</v>
      </c>
      <c r="S141" s="13">
        <v>0</v>
      </c>
      <c r="T141" s="13">
        <v>0</v>
      </c>
      <c r="U141" s="13">
        <v>0</v>
      </c>
      <c r="V141" s="13">
        <f t="shared" ca="1" si="35"/>
        <v>0</v>
      </c>
      <c r="W141" s="13">
        <f t="shared" ca="1" si="27"/>
        <v>0</v>
      </c>
      <c r="X141" s="13">
        <f t="shared" ca="1" si="28"/>
        <v>2383.6031365571089</v>
      </c>
      <c r="Z141" s="13">
        <f t="shared" ca="1" si="36"/>
        <v>1825.800006938887</v>
      </c>
      <c r="AA141" s="13">
        <f t="shared" ca="1" si="29"/>
        <v>258.19443396604851</v>
      </c>
      <c r="AB141" s="13">
        <f t="shared" ca="1" si="30"/>
        <v>271.00243939742307</v>
      </c>
      <c r="AC141" s="13">
        <f t="shared" ca="1" si="31"/>
        <v>34.906994676796444</v>
      </c>
    </row>
    <row r="142" spans="1:29" x14ac:dyDescent="0.25">
      <c r="A142" s="1">
        <v>45415</v>
      </c>
      <c r="B142">
        <f t="shared" si="19"/>
        <v>1790</v>
      </c>
      <c r="C142">
        <v>0</v>
      </c>
      <c r="D142">
        <v>0</v>
      </c>
      <c r="E142">
        <f t="shared" si="20"/>
        <v>1790</v>
      </c>
      <c r="F142" s="12">
        <f t="shared" ca="1" si="32"/>
        <v>1835.3983089674823</v>
      </c>
      <c r="H142">
        <f t="shared" si="21"/>
        <v>253</v>
      </c>
      <c r="I142">
        <v>0</v>
      </c>
      <c r="J142">
        <f t="shared" si="22"/>
        <v>0</v>
      </c>
      <c r="K142">
        <f t="shared" si="23"/>
        <v>253</v>
      </c>
      <c r="M142" s="13">
        <f t="shared" ca="1" si="24"/>
        <v>2383.6031365571089</v>
      </c>
      <c r="N142" s="13">
        <f t="shared" si="25"/>
        <v>0</v>
      </c>
      <c r="O142">
        <f t="shared" ca="1" si="26"/>
        <v>3</v>
      </c>
      <c r="P142" s="12">
        <f t="shared" ca="1" si="33"/>
        <v>2.6320754591285795</v>
      </c>
      <c r="Q142" s="12">
        <f t="shared" ca="1" si="34"/>
        <v>0.36792454087142079</v>
      </c>
      <c r="R142" s="13">
        <v>0</v>
      </c>
      <c r="S142" s="13">
        <v>0</v>
      </c>
      <c r="T142" s="13">
        <v>0</v>
      </c>
      <c r="U142" s="13">
        <v>0</v>
      </c>
      <c r="V142" s="13">
        <f t="shared" ca="1" si="35"/>
        <v>0</v>
      </c>
      <c r="W142" s="13">
        <f t="shared" ca="1" si="27"/>
        <v>0</v>
      </c>
      <c r="X142" s="13">
        <f t="shared" ca="1" si="28"/>
        <v>2386.6031365571089</v>
      </c>
      <c r="Z142" s="13">
        <f t="shared" ca="1" si="36"/>
        <v>1828.4320823980156</v>
      </c>
      <c r="AA142" s="13">
        <f t="shared" ca="1" si="29"/>
        <v>258.56235850691991</v>
      </c>
      <c r="AB142" s="13">
        <f t="shared" ca="1" si="30"/>
        <v>271.34262350553888</v>
      </c>
      <c r="AC142" s="13">
        <f t="shared" ca="1" si="31"/>
        <v>34.950812750454865</v>
      </c>
    </row>
    <row r="143" spans="1:29" x14ac:dyDescent="0.25">
      <c r="A143" s="1">
        <v>45416</v>
      </c>
      <c r="B143">
        <f t="shared" si="19"/>
        <v>1790</v>
      </c>
      <c r="C143">
        <v>0</v>
      </c>
      <c r="D143">
        <v>0</v>
      </c>
      <c r="E143">
        <f t="shared" si="20"/>
        <v>1790</v>
      </c>
      <c r="F143" s="12">
        <f t="shared" ca="1" si="32"/>
        <v>1837.1530286783384</v>
      </c>
      <c r="H143">
        <f t="shared" si="21"/>
        <v>253</v>
      </c>
      <c r="I143">
        <v>0</v>
      </c>
      <c r="J143">
        <f t="shared" si="22"/>
        <v>0</v>
      </c>
      <c r="K143">
        <f t="shared" si="23"/>
        <v>253</v>
      </c>
      <c r="M143" s="13">
        <f t="shared" ca="1" si="24"/>
        <v>2386.6031365571089</v>
      </c>
      <c r="N143" s="13">
        <f t="shared" si="25"/>
        <v>0</v>
      </c>
      <c r="O143">
        <f t="shared" ca="1" si="26"/>
        <v>2</v>
      </c>
      <c r="P143" s="12">
        <f t="shared" ca="1" si="33"/>
        <v>1.7547197108560473</v>
      </c>
      <c r="Q143" s="12">
        <f t="shared" ca="1" si="34"/>
        <v>0.24528028914395272</v>
      </c>
      <c r="R143" s="13">
        <v>0</v>
      </c>
      <c r="S143" s="13">
        <v>0</v>
      </c>
      <c r="T143" s="13">
        <v>0</v>
      </c>
      <c r="U143" s="13">
        <v>0</v>
      </c>
      <c r="V143" s="13">
        <f t="shared" ca="1" si="35"/>
        <v>0</v>
      </c>
      <c r="W143" s="13">
        <f t="shared" ca="1" si="27"/>
        <v>0</v>
      </c>
      <c r="X143" s="13">
        <f t="shared" ca="1" si="28"/>
        <v>2388.6031365571089</v>
      </c>
      <c r="Z143" s="13">
        <f t="shared" ca="1" si="36"/>
        <v>1830.1868021088717</v>
      </c>
      <c r="AA143" s="13">
        <f t="shared" ca="1" si="29"/>
        <v>258.80763879606388</v>
      </c>
      <c r="AB143" s="13">
        <f t="shared" ca="1" si="30"/>
        <v>271.56937652267061</v>
      </c>
      <c r="AC143" s="13">
        <f t="shared" ca="1" si="31"/>
        <v>34.980020112497677</v>
      </c>
    </row>
    <row r="144" spans="1:29" x14ac:dyDescent="0.25">
      <c r="A144" s="1">
        <v>45417</v>
      </c>
      <c r="B144">
        <f t="shared" si="19"/>
        <v>1790</v>
      </c>
      <c r="C144">
        <v>0</v>
      </c>
      <c r="D144">
        <v>0</v>
      </c>
      <c r="E144">
        <f t="shared" si="20"/>
        <v>1790</v>
      </c>
      <c r="F144" s="12">
        <f t="shared" ca="1" si="32"/>
        <v>1838.9077502122927</v>
      </c>
      <c r="H144">
        <f t="shared" si="21"/>
        <v>253</v>
      </c>
      <c r="I144">
        <v>0</v>
      </c>
      <c r="J144">
        <f t="shared" si="22"/>
        <v>0</v>
      </c>
      <c r="K144">
        <f t="shared" si="23"/>
        <v>253</v>
      </c>
      <c r="M144" s="13">
        <f t="shared" ca="1" si="24"/>
        <v>2388.6031365571089</v>
      </c>
      <c r="N144" s="13">
        <f t="shared" si="25"/>
        <v>0</v>
      </c>
      <c r="O144">
        <f t="shared" ca="1" si="26"/>
        <v>2</v>
      </c>
      <c r="P144" s="12">
        <f t="shared" ca="1" si="33"/>
        <v>1.7547215339542761</v>
      </c>
      <c r="Q144" s="12">
        <f t="shared" ca="1" si="34"/>
        <v>0.24527846604572373</v>
      </c>
      <c r="R144" s="13">
        <v>0</v>
      </c>
      <c r="S144" s="13">
        <v>0</v>
      </c>
      <c r="T144" s="13">
        <v>0</v>
      </c>
      <c r="U144" s="13">
        <v>0</v>
      </c>
      <c r="V144" s="13">
        <f t="shared" ca="1" si="35"/>
        <v>0</v>
      </c>
      <c r="W144" s="13">
        <f t="shared" ca="1" si="27"/>
        <v>0</v>
      </c>
      <c r="X144" s="13">
        <f t="shared" ca="1" si="28"/>
        <v>2390.6031365571089</v>
      </c>
      <c r="Z144" s="13">
        <f t="shared" ca="1" si="36"/>
        <v>1831.941523642826</v>
      </c>
      <c r="AA144" s="13">
        <f t="shared" ca="1" si="29"/>
        <v>259.05291726210959</v>
      </c>
      <c r="AB144" s="13">
        <f t="shared" ca="1" si="30"/>
        <v>271.79610531157186</v>
      </c>
      <c r="AC144" s="13">
        <f t="shared" ca="1" si="31"/>
        <v>35.009224353776283</v>
      </c>
    </row>
    <row r="145" spans="1:29" x14ac:dyDescent="0.25">
      <c r="A145" s="1">
        <v>45418</v>
      </c>
      <c r="B145">
        <f t="shared" si="19"/>
        <v>1790</v>
      </c>
      <c r="C145">
        <v>0</v>
      </c>
      <c r="D145">
        <v>0</v>
      </c>
      <c r="E145">
        <f t="shared" si="20"/>
        <v>1790</v>
      </c>
      <c r="F145" s="12">
        <f t="shared" ca="1" si="32"/>
        <v>1836.2756651798707</v>
      </c>
      <c r="H145">
        <f t="shared" si="21"/>
        <v>253</v>
      </c>
      <c r="I145">
        <v>0</v>
      </c>
      <c r="J145">
        <f t="shared" si="22"/>
        <v>0</v>
      </c>
      <c r="K145">
        <f t="shared" si="23"/>
        <v>253</v>
      </c>
      <c r="M145" s="13">
        <f t="shared" ca="1" si="24"/>
        <v>2390.6031365571089</v>
      </c>
      <c r="N145" s="13">
        <f t="shared" si="25"/>
        <v>0</v>
      </c>
      <c r="O145">
        <f t="shared" ca="1" si="26"/>
        <v>-3</v>
      </c>
      <c r="P145" s="12">
        <f t="shared" ca="1" si="33"/>
        <v>-2.6320850324221023</v>
      </c>
      <c r="Q145" s="12">
        <f t="shared" ca="1" si="34"/>
        <v>-0.36791496757789821</v>
      </c>
      <c r="R145" s="13">
        <v>0</v>
      </c>
      <c r="S145" s="13">
        <v>0</v>
      </c>
      <c r="T145" s="13">
        <v>0</v>
      </c>
      <c r="U145" s="13">
        <v>0</v>
      </c>
      <c r="V145" s="13">
        <f t="shared" ca="1" si="35"/>
        <v>0</v>
      </c>
      <c r="W145" s="13">
        <f t="shared" ca="1" si="27"/>
        <v>0</v>
      </c>
      <c r="X145" s="13">
        <f t="shared" ca="1" si="28"/>
        <v>2387.6031365571089</v>
      </c>
      <c r="Z145" s="13">
        <f t="shared" ca="1" si="36"/>
        <v>1829.309438610404</v>
      </c>
      <c r="AA145" s="13">
        <f t="shared" ca="1" si="29"/>
        <v>258.68500229453167</v>
      </c>
      <c r="AB145" s="13">
        <f t="shared" ca="1" si="30"/>
        <v>271.45604842861502</v>
      </c>
      <c r="AC145" s="13">
        <f t="shared" ca="1" si="31"/>
        <v>34.965422667601146</v>
      </c>
    </row>
    <row r="146" spans="1:29" x14ac:dyDescent="0.25">
      <c r="A146" s="1">
        <v>45419</v>
      </c>
      <c r="B146">
        <f t="shared" si="19"/>
        <v>1790</v>
      </c>
      <c r="C146">
        <v>0</v>
      </c>
      <c r="D146">
        <v>0</v>
      </c>
      <c r="E146">
        <f t="shared" si="20"/>
        <v>1790</v>
      </c>
      <c r="F146" s="12">
        <f t="shared" ca="1" si="32"/>
        <v>1837.1530254899612</v>
      </c>
      <c r="H146">
        <f t="shared" si="21"/>
        <v>253</v>
      </c>
      <c r="I146">
        <v>0</v>
      </c>
      <c r="J146">
        <f t="shared" si="22"/>
        <v>0</v>
      </c>
      <c r="K146">
        <f t="shared" si="23"/>
        <v>253</v>
      </c>
      <c r="M146" s="13">
        <f t="shared" ca="1" si="24"/>
        <v>2387.6031365571089</v>
      </c>
      <c r="N146" s="13">
        <f t="shared" si="25"/>
        <v>0</v>
      </c>
      <c r="O146">
        <f t="shared" ca="1" si="26"/>
        <v>1</v>
      </c>
      <c r="P146" s="12">
        <f t="shared" ca="1" si="33"/>
        <v>0.8773603100905254</v>
      </c>
      <c r="Q146" s="12">
        <f t="shared" ca="1" si="34"/>
        <v>0.12263968990947449</v>
      </c>
      <c r="R146" s="13">
        <v>0</v>
      </c>
      <c r="S146" s="13">
        <v>0</v>
      </c>
      <c r="T146" s="13">
        <v>0</v>
      </c>
      <c r="U146" s="13">
        <v>0</v>
      </c>
      <c r="V146" s="13">
        <f t="shared" ca="1" si="35"/>
        <v>0</v>
      </c>
      <c r="W146" s="13">
        <f t="shared" ca="1" si="27"/>
        <v>0</v>
      </c>
      <c r="X146" s="13">
        <f t="shared" ca="1" si="28"/>
        <v>2388.6031365571089</v>
      </c>
      <c r="Z146" s="13">
        <f t="shared" ca="1" si="36"/>
        <v>1830.1867989204945</v>
      </c>
      <c r="AA146" s="13">
        <f t="shared" ca="1" si="29"/>
        <v>258.80764198444115</v>
      </c>
      <c r="AB146" s="13">
        <f t="shared" ca="1" si="30"/>
        <v>271.56941889490201</v>
      </c>
      <c r="AC146" s="13">
        <f t="shared" ca="1" si="31"/>
        <v>34.980025570335108</v>
      </c>
    </row>
    <row r="147" spans="1:29" x14ac:dyDescent="0.25">
      <c r="A147" s="1">
        <v>45420</v>
      </c>
      <c r="B147">
        <f t="shared" ref="B147:B210" si="37">E146</f>
        <v>1790</v>
      </c>
      <c r="C147">
        <v>0</v>
      </c>
      <c r="D147">
        <v>0</v>
      </c>
      <c r="E147">
        <f t="shared" ref="E147:E210" si="38">B147+C147+D147</f>
        <v>1790</v>
      </c>
      <c r="F147" s="12">
        <f t="shared" ca="1" si="32"/>
        <v>1838.9077470215943</v>
      </c>
      <c r="H147">
        <f t="shared" ref="H147:H210" si="39">K146</f>
        <v>253</v>
      </c>
      <c r="I147">
        <v>0</v>
      </c>
      <c r="J147">
        <f t="shared" ref="J147:J210" si="40">-D147</f>
        <v>0</v>
      </c>
      <c r="K147">
        <f t="shared" ref="K147:K210" si="41">H147+I147+J147</f>
        <v>253</v>
      </c>
      <c r="M147" s="13">
        <f t="shared" ref="M147:M210" ca="1" si="42">X146</f>
        <v>2388.6031365571089</v>
      </c>
      <c r="N147" s="13">
        <f t="shared" ref="N147:N210" si="43">C147+I147</f>
        <v>0</v>
      </c>
      <c r="O147">
        <f t="shared" ref="O147:O210" ca="1" si="44">RANDBETWEEN(-3,4)</f>
        <v>2</v>
      </c>
      <c r="P147" s="12">
        <f t="shared" ca="1" si="33"/>
        <v>1.7547215316329898</v>
      </c>
      <c r="Q147" s="12">
        <f t="shared" ca="1" si="34"/>
        <v>0.24527846836701012</v>
      </c>
      <c r="R147" s="13">
        <v>0</v>
      </c>
      <c r="S147" s="13">
        <v>0</v>
      </c>
      <c r="T147" s="13">
        <v>0</v>
      </c>
      <c r="U147" s="13">
        <v>0</v>
      </c>
      <c r="V147" s="13">
        <f t="shared" ca="1" si="35"/>
        <v>0</v>
      </c>
      <c r="W147" s="13">
        <f t="shared" ref="W147:W210" ca="1" si="45">-AB146*(D147/E146)</f>
        <v>0</v>
      </c>
      <c r="X147" s="13">
        <f t="shared" ref="X147:X210" ca="1" si="46">M147+N147+O147+R147+T147</f>
        <v>2390.6031365571089</v>
      </c>
      <c r="Z147" s="13">
        <f t="shared" ca="1" si="36"/>
        <v>1831.9415204521276</v>
      </c>
      <c r="AA147" s="13">
        <f t="shared" ref="AA147:AA210" ca="1" si="47">AA146+I147+V147+Q147+T147</f>
        <v>259.05292045280817</v>
      </c>
      <c r="AB147" s="13">
        <f t="shared" ref="AB147:AB210" ca="1" si="48">AB146+P147*AB146/(Z146+AB146)-W147</f>
        <v>271.79614771465219</v>
      </c>
      <c r="AC147" s="13">
        <f t="shared" ref="AC147:AC210" ca="1" si="49">AC146+Q147*AC146/IF((AA146+AC146)=0,1,(AA146+AC146))+W147</f>
        <v>35.009229815587268</v>
      </c>
    </row>
    <row r="148" spans="1:29" x14ac:dyDescent="0.25">
      <c r="A148" s="1">
        <v>45421</v>
      </c>
      <c r="B148">
        <f t="shared" si="37"/>
        <v>1790</v>
      </c>
      <c r="C148">
        <v>0</v>
      </c>
      <c r="D148">
        <v>0</v>
      </c>
      <c r="E148">
        <f t="shared" si="38"/>
        <v>1790</v>
      </c>
      <c r="F148" s="12">
        <f t="shared" ref="F148:F211" ca="1" si="50">F147+C148+D148+P148</f>
        <v>1842.4171937268488</v>
      </c>
      <c r="H148">
        <f t="shared" si="39"/>
        <v>253</v>
      </c>
      <c r="I148">
        <v>0</v>
      </c>
      <c r="J148">
        <f t="shared" si="40"/>
        <v>0</v>
      </c>
      <c r="K148">
        <f t="shared" si="41"/>
        <v>253</v>
      </c>
      <c r="M148" s="13">
        <f t="shared" ca="1" si="42"/>
        <v>2390.6031365571089</v>
      </c>
      <c r="N148" s="13">
        <f t="shared" si="43"/>
        <v>0</v>
      </c>
      <c r="O148">
        <f t="shared" ca="1" si="44"/>
        <v>4</v>
      </c>
      <c r="P148" s="12">
        <f t="shared" ref="P148:P211" ca="1" si="51">O148*(Z147+AB147)/(Z147+AA147+AB147+AC147)</f>
        <v>3.5094467052544807</v>
      </c>
      <c r="Q148" s="12">
        <f t="shared" ref="Q148:Q211" ca="1" si="52">O148*(AA147+AC147)/(Z147+AA147+AB147+AC147)</f>
        <v>0.49055329474551868</v>
      </c>
      <c r="R148" s="13">
        <v>0</v>
      </c>
      <c r="S148" s="13">
        <v>0</v>
      </c>
      <c r="T148" s="13">
        <v>0</v>
      </c>
      <c r="U148" s="13">
        <v>0</v>
      </c>
      <c r="V148" s="13">
        <f t="shared" ref="V148:V211" ca="1" si="53">-F147*(D148/E147)</f>
        <v>0</v>
      </c>
      <c r="W148" s="13">
        <f t="shared" ca="1" si="45"/>
        <v>0</v>
      </c>
      <c r="X148" s="13">
        <f t="shared" ca="1" si="46"/>
        <v>2394.6031365571089</v>
      </c>
      <c r="Z148" s="13">
        <f t="shared" ref="Z148:Z211" ca="1" si="54">Z147+C148-V148+P148+R148</f>
        <v>1835.4509671573821</v>
      </c>
      <c r="AA148" s="13">
        <f t="shared" ca="1" si="47"/>
        <v>259.54347374755366</v>
      </c>
      <c r="AB148" s="13">
        <f t="shared" ca="1" si="48"/>
        <v>272.24955695361365</v>
      </c>
      <c r="AC148" s="13">
        <f t="shared" ca="1" si="49"/>
        <v>35.067632071766326</v>
      </c>
    </row>
    <row r="149" spans="1:29" x14ac:dyDescent="0.25">
      <c r="A149" s="1">
        <v>45422</v>
      </c>
      <c r="B149">
        <f t="shared" si="37"/>
        <v>1790</v>
      </c>
      <c r="C149">
        <v>-6</v>
      </c>
      <c r="D149">
        <v>0</v>
      </c>
      <c r="E149">
        <f t="shared" si="38"/>
        <v>1784</v>
      </c>
      <c r="F149" s="12">
        <f t="shared" ca="1" si="50"/>
        <v>1839.9266477008482</v>
      </c>
      <c r="H149">
        <f t="shared" si="39"/>
        <v>253</v>
      </c>
      <c r="I149">
        <v>-3</v>
      </c>
      <c r="J149">
        <f t="shared" si="40"/>
        <v>0</v>
      </c>
      <c r="K149">
        <f t="shared" si="41"/>
        <v>250</v>
      </c>
      <c r="M149" s="13">
        <f t="shared" ca="1" si="42"/>
        <v>2394.6031365571089</v>
      </c>
      <c r="N149" s="13">
        <f t="shared" si="43"/>
        <v>-9</v>
      </c>
      <c r="O149">
        <f t="shared" ca="1" si="44"/>
        <v>4</v>
      </c>
      <c r="P149" s="12">
        <f t="shared" ca="1" si="51"/>
        <v>3.5094539739994257</v>
      </c>
      <c r="Q149" s="12">
        <f t="shared" ca="1" si="52"/>
        <v>0.49054602600057479</v>
      </c>
      <c r="R149" s="13">
        <v>0</v>
      </c>
      <c r="S149" s="13">
        <v>0</v>
      </c>
      <c r="T149" s="13">
        <v>0</v>
      </c>
      <c r="U149" s="13">
        <v>0</v>
      </c>
      <c r="V149" s="13">
        <f t="shared" ca="1" si="53"/>
        <v>0</v>
      </c>
      <c r="W149" s="13">
        <f t="shared" ca="1" si="45"/>
        <v>0</v>
      </c>
      <c r="X149" s="13">
        <f t="shared" ca="1" si="46"/>
        <v>2389.6031365571089</v>
      </c>
      <c r="Z149" s="13">
        <f t="shared" ca="1" si="54"/>
        <v>1832.9604211313815</v>
      </c>
      <c r="AA149" s="13">
        <f t="shared" ca="1" si="47"/>
        <v>257.03401977355423</v>
      </c>
      <c r="AB149" s="13">
        <f t="shared" ca="1" si="48"/>
        <v>272.70286959392502</v>
      </c>
      <c r="AC149" s="13">
        <f t="shared" ca="1" si="49"/>
        <v>35.126021885368957</v>
      </c>
    </row>
    <row r="150" spans="1:29" x14ac:dyDescent="0.25">
      <c r="A150" s="1">
        <v>45423</v>
      </c>
      <c r="B150">
        <f t="shared" si="37"/>
        <v>1784</v>
      </c>
      <c r="C150">
        <v>0</v>
      </c>
      <c r="D150">
        <v>0</v>
      </c>
      <c r="E150">
        <f t="shared" si="38"/>
        <v>1784</v>
      </c>
      <c r="F150" s="12">
        <f t="shared" ca="1" si="50"/>
        <v>1839.0484915571963</v>
      </c>
      <c r="H150">
        <f t="shared" si="39"/>
        <v>250</v>
      </c>
      <c r="I150">
        <v>0</v>
      </c>
      <c r="J150">
        <f t="shared" si="40"/>
        <v>0</v>
      </c>
      <c r="K150">
        <f t="shared" si="41"/>
        <v>250</v>
      </c>
      <c r="M150" s="13">
        <f t="shared" ca="1" si="42"/>
        <v>2389.6031365571089</v>
      </c>
      <c r="N150" s="13">
        <f t="shared" si="43"/>
        <v>0</v>
      </c>
      <c r="O150">
        <f t="shared" ca="1" si="44"/>
        <v>-1</v>
      </c>
      <c r="P150" s="12">
        <f t="shared" ca="1" si="51"/>
        <v>-0.87815614365199302</v>
      </c>
      <c r="Q150" s="12">
        <f t="shared" ca="1" si="52"/>
        <v>-0.12184385634800685</v>
      </c>
      <c r="R150" s="13">
        <v>0</v>
      </c>
      <c r="S150" s="13">
        <v>0</v>
      </c>
      <c r="T150" s="13">
        <v>0</v>
      </c>
      <c r="U150" s="13">
        <v>0</v>
      </c>
      <c r="V150" s="13">
        <f t="shared" ca="1" si="53"/>
        <v>0</v>
      </c>
      <c r="W150" s="13">
        <f t="shared" ca="1" si="45"/>
        <v>0</v>
      </c>
      <c r="X150" s="13">
        <f t="shared" ca="1" si="46"/>
        <v>2388.6031365571089</v>
      </c>
      <c r="Z150" s="13">
        <f t="shared" ca="1" si="54"/>
        <v>1832.0822649877296</v>
      </c>
      <c r="AA150" s="13">
        <f t="shared" ca="1" si="47"/>
        <v>256.91217591720624</v>
      </c>
      <c r="AB150" s="13">
        <f t="shared" ca="1" si="48"/>
        <v>272.58914025202108</v>
      </c>
      <c r="AC150" s="13">
        <f t="shared" ca="1" si="49"/>
        <v>35.111372756965302</v>
      </c>
    </row>
    <row r="151" spans="1:29" x14ac:dyDescent="0.25">
      <c r="A151" s="1">
        <v>45424</v>
      </c>
      <c r="B151">
        <f t="shared" si="37"/>
        <v>1784</v>
      </c>
      <c r="C151">
        <v>0</v>
      </c>
      <c r="D151">
        <v>0</v>
      </c>
      <c r="E151">
        <f t="shared" si="38"/>
        <v>1784</v>
      </c>
      <c r="F151" s="12">
        <f t="shared" ca="1" si="50"/>
        <v>1841.6829587451912</v>
      </c>
      <c r="H151">
        <f t="shared" si="39"/>
        <v>250</v>
      </c>
      <c r="I151">
        <v>0</v>
      </c>
      <c r="J151">
        <f t="shared" si="40"/>
        <v>0</v>
      </c>
      <c r="K151">
        <f t="shared" si="41"/>
        <v>250</v>
      </c>
      <c r="M151" s="13">
        <f t="shared" ca="1" si="42"/>
        <v>2388.6031365571089</v>
      </c>
      <c r="N151" s="13">
        <f t="shared" si="43"/>
        <v>0</v>
      </c>
      <c r="O151">
        <f t="shared" ca="1" si="44"/>
        <v>3</v>
      </c>
      <c r="P151" s="12">
        <f t="shared" ca="1" si="51"/>
        <v>2.6344671879949311</v>
      </c>
      <c r="Q151" s="12">
        <f t="shared" ca="1" si="52"/>
        <v>0.36553281200506876</v>
      </c>
      <c r="R151" s="13">
        <v>0</v>
      </c>
      <c r="S151" s="13">
        <v>0</v>
      </c>
      <c r="T151" s="13">
        <v>0</v>
      </c>
      <c r="U151" s="13">
        <v>0</v>
      </c>
      <c r="V151" s="13">
        <f t="shared" ca="1" si="53"/>
        <v>0</v>
      </c>
      <c r="W151" s="13">
        <f t="shared" ca="1" si="45"/>
        <v>0</v>
      </c>
      <c r="X151" s="13">
        <f t="shared" ca="1" si="46"/>
        <v>2391.6031365571089</v>
      </c>
      <c r="Z151" s="13">
        <f t="shared" ca="1" si="54"/>
        <v>1834.7167321757245</v>
      </c>
      <c r="AA151" s="13">
        <f t="shared" ca="1" si="47"/>
        <v>257.27770872921133</v>
      </c>
      <c r="AB151" s="13">
        <f t="shared" ca="1" si="48"/>
        <v>272.93034655339898</v>
      </c>
      <c r="AC151" s="13">
        <f t="shared" ca="1" si="49"/>
        <v>35.155322496208875</v>
      </c>
    </row>
    <row r="152" spans="1:29" x14ac:dyDescent="0.25">
      <c r="A152" s="1">
        <v>45425</v>
      </c>
      <c r="B152">
        <f t="shared" si="37"/>
        <v>1784</v>
      </c>
      <c r="C152">
        <v>0</v>
      </c>
      <c r="D152">
        <v>0</v>
      </c>
      <c r="E152">
        <f t="shared" si="38"/>
        <v>1784</v>
      </c>
      <c r="F152" s="12">
        <f t="shared" ca="1" si="50"/>
        <v>1842.5611157158637</v>
      </c>
      <c r="H152">
        <f t="shared" si="39"/>
        <v>250</v>
      </c>
      <c r="I152">
        <v>0</v>
      </c>
      <c r="J152">
        <f t="shared" si="40"/>
        <v>0</v>
      </c>
      <c r="K152">
        <f t="shared" si="41"/>
        <v>250</v>
      </c>
      <c r="M152" s="13">
        <f t="shared" ca="1" si="42"/>
        <v>2391.6031365571089</v>
      </c>
      <c r="N152" s="13">
        <f t="shared" si="43"/>
        <v>0</v>
      </c>
      <c r="O152">
        <f t="shared" ca="1" si="44"/>
        <v>1</v>
      </c>
      <c r="P152" s="12">
        <f t="shared" ca="1" si="51"/>
        <v>0.87815697067255027</v>
      </c>
      <c r="Q152" s="12">
        <f t="shared" ca="1" si="52"/>
        <v>0.12184302932744971</v>
      </c>
      <c r="R152" s="13">
        <v>0</v>
      </c>
      <c r="S152" s="13">
        <v>0</v>
      </c>
      <c r="T152" s="13">
        <v>0</v>
      </c>
      <c r="U152" s="13">
        <v>0</v>
      </c>
      <c r="V152" s="13">
        <f t="shared" ca="1" si="53"/>
        <v>0</v>
      </c>
      <c r="W152" s="13">
        <f t="shared" ca="1" si="45"/>
        <v>0</v>
      </c>
      <c r="X152" s="13">
        <f t="shared" ca="1" si="46"/>
        <v>2392.6031365571089</v>
      </c>
      <c r="Z152" s="13">
        <f t="shared" ca="1" si="54"/>
        <v>1835.594889146397</v>
      </c>
      <c r="AA152" s="13">
        <f t="shared" ca="1" si="47"/>
        <v>257.39955175853879</v>
      </c>
      <c r="AB152" s="13">
        <f t="shared" ca="1" si="48"/>
        <v>273.04406373534692</v>
      </c>
      <c r="AC152" s="13">
        <f t="shared" ca="1" si="49"/>
        <v>35.169970058325823</v>
      </c>
    </row>
    <row r="153" spans="1:29" x14ac:dyDescent="0.25">
      <c r="A153" s="1">
        <v>45426</v>
      </c>
      <c r="B153">
        <f t="shared" si="37"/>
        <v>1784</v>
      </c>
      <c r="C153">
        <v>0</v>
      </c>
      <c r="D153">
        <v>0</v>
      </c>
      <c r="E153">
        <f t="shared" si="38"/>
        <v>1784</v>
      </c>
      <c r="F153" s="12">
        <f t="shared" ca="1" si="50"/>
        <v>1842.5611157158637</v>
      </c>
      <c r="H153">
        <f t="shared" si="39"/>
        <v>250</v>
      </c>
      <c r="I153">
        <v>0</v>
      </c>
      <c r="J153">
        <f t="shared" si="40"/>
        <v>0</v>
      </c>
      <c r="K153">
        <f t="shared" si="41"/>
        <v>250</v>
      </c>
      <c r="M153" s="13">
        <f t="shared" ca="1" si="42"/>
        <v>2392.6031365571089</v>
      </c>
      <c r="N153" s="13">
        <f t="shared" si="43"/>
        <v>0</v>
      </c>
      <c r="O153">
        <f t="shared" ca="1" si="44"/>
        <v>0</v>
      </c>
      <c r="P153" s="12">
        <f t="shared" ca="1" si="51"/>
        <v>0</v>
      </c>
      <c r="Q153" s="12">
        <f t="shared" ca="1" si="52"/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f t="shared" ca="1" si="53"/>
        <v>0</v>
      </c>
      <c r="W153" s="13">
        <f t="shared" ca="1" si="45"/>
        <v>0</v>
      </c>
      <c r="X153" s="13">
        <f t="shared" ca="1" si="46"/>
        <v>2392.6031365571089</v>
      </c>
      <c r="Z153" s="13">
        <f t="shared" ca="1" si="54"/>
        <v>1835.594889146397</v>
      </c>
      <c r="AA153" s="13">
        <f t="shared" ca="1" si="47"/>
        <v>257.39955175853879</v>
      </c>
      <c r="AB153" s="13">
        <f t="shared" ca="1" si="48"/>
        <v>273.04406373534692</v>
      </c>
      <c r="AC153" s="13">
        <f t="shared" ca="1" si="49"/>
        <v>35.169970058325823</v>
      </c>
    </row>
    <row r="154" spans="1:29" x14ac:dyDescent="0.25">
      <c r="A154" s="1">
        <v>45427</v>
      </c>
      <c r="B154">
        <f t="shared" si="37"/>
        <v>1784</v>
      </c>
      <c r="C154">
        <v>0</v>
      </c>
      <c r="D154">
        <v>0</v>
      </c>
      <c r="E154">
        <f t="shared" si="38"/>
        <v>1784</v>
      </c>
      <c r="F154" s="12">
        <f t="shared" ca="1" si="50"/>
        <v>1846.0737452523665</v>
      </c>
      <c r="H154">
        <f t="shared" si="39"/>
        <v>250</v>
      </c>
      <c r="I154">
        <v>0</v>
      </c>
      <c r="J154">
        <f t="shared" si="40"/>
        <v>0</v>
      </c>
      <c r="K154">
        <f t="shared" si="41"/>
        <v>250</v>
      </c>
      <c r="M154" s="13">
        <f t="shared" ca="1" si="42"/>
        <v>2392.6031365571089</v>
      </c>
      <c r="N154" s="13">
        <f t="shared" si="43"/>
        <v>0</v>
      </c>
      <c r="O154">
        <f t="shared" ca="1" si="44"/>
        <v>4</v>
      </c>
      <c r="P154" s="12">
        <f t="shared" ca="1" si="51"/>
        <v>3.51262953650272</v>
      </c>
      <c r="Q154" s="12">
        <f t="shared" ca="1" si="52"/>
        <v>0.48737046349728042</v>
      </c>
      <c r="R154" s="13">
        <v>0</v>
      </c>
      <c r="S154" s="13">
        <v>0</v>
      </c>
      <c r="T154" s="13">
        <v>0</v>
      </c>
      <c r="U154" s="13">
        <v>0</v>
      </c>
      <c r="V154" s="13">
        <f t="shared" ca="1" si="53"/>
        <v>0</v>
      </c>
      <c r="W154" s="13">
        <f t="shared" ca="1" si="45"/>
        <v>0</v>
      </c>
      <c r="X154" s="13">
        <f t="shared" ca="1" si="46"/>
        <v>2396.6031365571089</v>
      </c>
      <c r="Z154" s="13">
        <f t="shared" ca="1" si="54"/>
        <v>1839.1075186828998</v>
      </c>
      <c r="AA154" s="13">
        <f t="shared" ca="1" si="47"/>
        <v>257.88692222203605</v>
      </c>
      <c r="AB154" s="13">
        <f t="shared" ca="1" si="48"/>
        <v>273.49890814658801</v>
      </c>
      <c r="AC154" s="13">
        <f t="shared" ca="1" si="49"/>
        <v>35.22855717465314</v>
      </c>
    </row>
    <row r="155" spans="1:29" x14ac:dyDescent="0.25">
      <c r="A155" s="1">
        <v>45428</v>
      </c>
      <c r="B155">
        <f t="shared" si="37"/>
        <v>1784</v>
      </c>
      <c r="C155">
        <v>0</v>
      </c>
      <c r="D155">
        <v>0</v>
      </c>
      <c r="E155">
        <f t="shared" si="38"/>
        <v>1784</v>
      </c>
      <c r="F155" s="12">
        <f t="shared" ca="1" si="50"/>
        <v>1847.8300633216845</v>
      </c>
      <c r="H155">
        <f t="shared" si="39"/>
        <v>250</v>
      </c>
      <c r="I155">
        <v>0</v>
      </c>
      <c r="J155">
        <f t="shared" si="40"/>
        <v>0</v>
      </c>
      <c r="K155">
        <f t="shared" si="41"/>
        <v>250</v>
      </c>
      <c r="M155" s="13">
        <f t="shared" ca="1" si="42"/>
        <v>2396.6031365571089</v>
      </c>
      <c r="N155" s="13">
        <f t="shared" si="43"/>
        <v>0</v>
      </c>
      <c r="O155">
        <f t="shared" ca="1" si="44"/>
        <v>2</v>
      </c>
      <c r="P155" s="12">
        <f t="shared" ca="1" si="51"/>
        <v>1.7563180693179159</v>
      </c>
      <c r="Q155" s="12">
        <f t="shared" ca="1" si="52"/>
        <v>0.24368193068208405</v>
      </c>
      <c r="R155" s="13">
        <v>0</v>
      </c>
      <c r="S155" s="13">
        <v>0</v>
      </c>
      <c r="T155" s="13">
        <v>0</v>
      </c>
      <c r="U155" s="13">
        <v>0</v>
      </c>
      <c r="V155" s="13">
        <f t="shared" ca="1" si="53"/>
        <v>0</v>
      </c>
      <c r="W155" s="13">
        <f t="shared" ca="1" si="45"/>
        <v>0</v>
      </c>
      <c r="X155" s="13">
        <f t="shared" ca="1" si="46"/>
        <v>2398.6031365571089</v>
      </c>
      <c r="Z155" s="13">
        <f t="shared" ca="1" si="54"/>
        <v>1840.8638367522178</v>
      </c>
      <c r="AA155" s="13">
        <f t="shared" ca="1" si="47"/>
        <v>258.13060415271815</v>
      </c>
      <c r="AB155" s="13">
        <f t="shared" ca="1" si="48"/>
        <v>273.72628181553847</v>
      </c>
      <c r="AC155" s="13">
        <f t="shared" ca="1" si="49"/>
        <v>35.257844480956898</v>
      </c>
    </row>
    <row r="156" spans="1:29" x14ac:dyDescent="0.25">
      <c r="A156" s="1">
        <v>45429</v>
      </c>
      <c r="B156">
        <f t="shared" si="37"/>
        <v>1784</v>
      </c>
      <c r="C156">
        <v>0</v>
      </c>
      <c r="D156">
        <v>0</v>
      </c>
      <c r="E156">
        <f t="shared" si="38"/>
        <v>1784</v>
      </c>
      <c r="F156" s="12">
        <f t="shared" ca="1" si="50"/>
        <v>1851.3427027568857</v>
      </c>
      <c r="H156">
        <f t="shared" si="39"/>
        <v>250</v>
      </c>
      <c r="I156">
        <v>0</v>
      </c>
      <c r="J156">
        <f t="shared" si="40"/>
        <v>0</v>
      </c>
      <c r="K156">
        <f t="shared" si="41"/>
        <v>250</v>
      </c>
      <c r="M156" s="13">
        <f t="shared" ca="1" si="42"/>
        <v>2398.6031365571089</v>
      </c>
      <c r="N156" s="13">
        <f t="shared" si="43"/>
        <v>0</v>
      </c>
      <c r="O156">
        <f t="shared" ca="1" si="44"/>
        <v>4</v>
      </c>
      <c r="P156" s="12">
        <f t="shared" ca="1" si="51"/>
        <v>3.5126394352011978</v>
      </c>
      <c r="Q156" s="12">
        <f t="shared" ca="1" si="52"/>
        <v>0.4873605647988023</v>
      </c>
      <c r="R156" s="13">
        <v>0</v>
      </c>
      <c r="S156" s="13">
        <v>0</v>
      </c>
      <c r="T156" s="13">
        <v>0</v>
      </c>
      <c r="U156" s="13">
        <v>0</v>
      </c>
      <c r="V156" s="13">
        <f t="shared" ca="1" si="53"/>
        <v>0</v>
      </c>
      <c r="W156" s="13">
        <f t="shared" ca="1" si="45"/>
        <v>0</v>
      </c>
      <c r="X156" s="13">
        <f t="shared" ca="1" si="46"/>
        <v>2402.6031365571089</v>
      </c>
      <c r="Z156" s="13">
        <f t="shared" ca="1" si="54"/>
        <v>1844.376476187419</v>
      </c>
      <c r="AA156" s="13">
        <f t="shared" ca="1" si="47"/>
        <v>258.61796471751694</v>
      </c>
      <c r="AB156" s="13">
        <f t="shared" ca="1" si="48"/>
        <v>274.18098068295183</v>
      </c>
      <c r="AC156" s="13">
        <f t="shared" ca="1" si="49"/>
        <v>35.316412850229277</v>
      </c>
    </row>
    <row r="157" spans="1:29" x14ac:dyDescent="0.25">
      <c r="A157" s="1">
        <v>45430</v>
      </c>
      <c r="B157">
        <f t="shared" si="37"/>
        <v>1784</v>
      </c>
      <c r="C157">
        <v>0</v>
      </c>
      <c r="D157">
        <v>0</v>
      </c>
      <c r="E157">
        <f t="shared" si="38"/>
        <v>1784</v>
      </c>
      <c r="F157" s="12">
        <f t="shared" ca="1" si="50"/>
        <v>1854.8553487714805</v>
      </c>
      <c r="H157">
        <f t="shared" si="39"/>
        <v>250</v>
      </c>
      <c r="I157">
        <v>0</v>
      </c>
      <c r="J157">
        <f t="shared" si="40"/>
        <v>0</v>
      </c>
      <c r="K157">
        <f t="shared" si="41"/>
        <v>250</v>
      </c>
      <c r="M157" s="13">
        <f t="shared" ca="1" si="42"/>
        <v>2402.6031365571089</v>
      </c>
      <c r="N157" s="13">
        <f t="shared" si="43"/>
        <v>0</v>
      </c>
      <c r="O157">
        <f t="shared" ca="1" si="44"/>
        <v>4</v>
      </c>
      <c r="P157" s="12">
        <f t="shared" ca="1" si="51"/>
        <v>3.5126460145947727</v>
      </c>
      <c r="Q157" s="12">
        <f t="shared" ca="1" si="52"/>
        <v>0.48735398540522756</v>
      </c>
      <c r="R157" s="13">
        <v>0</v>
      </c>
      <c r="S157" s="13">
        <v>0</v>
      </c>
      <c r="T157" s="13">
        <v>0</v>
      </c>
      <c r="U157" s="13">
        <v>0</v>
      </c>
      <c r="V157" s="13">
        <f t="shared" ca="1" si="53"/>
        <v>0</v>
      </c>
      <c r="W157" s="13">
        <f t="shared" ca="1" si="45"/>
        <v>0</v>
      </c>
      <c r="X157" s="13">
        <f t="shared" ca="1" si="46"/>
        <v>2406.6031365571089</v>
      </c>
      <c r="Z157" s="13">
        <f t="shared" ca="1" si="54"/>
        <v>1847.8891222020138</v>
      </c>
      <c r="AA157" s="13">
        <f t="shared" ca="1" si="47"/>
        <v>259.10531870292215</v>
      </c>
      <c r="AB157" s="13">
        <f t="shared" ca="1" si="48"/>
        <v>274.63558281137199</v>
      </c>
      <c r="AC157" s="13">
        <f t="shared" ca="1" si="49"/>
        <v>35.374968758848063</v>
      </c>
    </row>
    <row r="158" spans="1:29" x14ac:dyDescent="0.25">
      <c r="A158" s="1">
        <v>45431</v>
      </c>
      <c r="B158">
        <f t="shared" si="37"/>
        <v>1784</v>
      </c>
      <c r="C158">
        <v>0</v>
      </c>
      <c r="D158">
        <v>0</v>
      </c>
      <c r="E158">
        <f t="shared" si="38"/>
        <v>1784</v>
      </c>
      <c r="F158" s="12">
        <f t="shared" ca="1" si="50"/>
        <v>1852.2208593372989</v>
      </c>
      <c r="H158">
        <f t="shared" si="39"/>
        <v>250</v>
      </c>
      <c r="I158">
        <v>8</v>
      </c>
      <c r="J158">
        <f t="shared" si="40"/>
        <v>0</v>
      </c>
      <c r="K158">
        <f t="shared" si="41"/>
        <v>258</v>
      </c>
      <c r="M158" s="13">
        <f t="shared" ca="1" si="42"/>
        <v>2406.6031365571089</v>
      </c>
      <c r="N158" s="13">
        <f t="shared" si="43"/>
        <v>8</v>
      </c>
      <c r="O158">
        <f t="shared" ca="1" si="44"/>
        <v>-3</v>
      </c>
      <c r="P158" s="12">
        <f t="shared" ca="1" si="51"/>
        <v>-2.6344894341816754</v>
      </c>
      <c r="Q158" s="12">
        <f t="shared" ca="1" si="52"/>
        <v>-0.36551056581832508</v>
      </c>
      <c r="R158" s="13">
        <v>0</v>
      </c>
      <c r="S158" s="13">
        <v>0</v>
      </c>
      <c r="T158" s="13">
        <v>0</v>
      </c>
      <c r="U158" s="13">
        <v>0</v>
      </c>
      <c r="V158" s="13">
        <f t="shared" ca="1" si="53"/>
        <v>0</v>
      </c>
      <c r="W158" s="13">
        <f t="shared" ca="1" si="45"/>
        <v>0</v>
      </c>
      <c r="X158" s="13">
        <f t="shared" ca="1" si="46"/>
        <v>2411.6031365571089</v>
      </c>
      <c r="Z158" s="13">
        <f t="shared" ca="1" si="54"/>
        <v>1845.2546327678322</v>
      </c>
      <c r="AA158" s="13">
        <f t="shared" ca="1" si="47"/>
        <v>266.73980813710381</v>
      </c>
      <c r="AB158" s="13">
        <f t="shared" ca="1" si="48"/>
        <v>274.2947036030132</v>
      </c>
      <c r="AC158" s="13">
        <f t="shared" ca="1" si="49"/>
        <v>35.331061151455053</v>
      </c>
    </row>
    <row r="159" spans="1:29" x14ac:dyDescent="0.25">
      <c r="A159" s="1">
        <v>45432</v>
      </c>
      <c r="B159">
        <f t="shared" si="37"/>
        <v>1784</v>
      </c>
      <c r="C159">
        <v>0</v>
      </c>
      <c r="D159">
        <v>-60</v>
      </c>
      <c r="E159">
        <f t="shared" si="38"/>
        <v>1724</v>
      </c>
      <c r="F159" s="12">
        <f t="shared" ca="1" si="50"/>
        <v>1790.4703376564694</v>
      </c>
      <c r="H159">
        <f t="shared" si="39"/>
        <v>258</v>
      </c>
      <c r="I159">
        <v>0</v>
      </c>
      <c r="J159">
        <f t="shared" si="40"/>
        <v>60</v>
      </c>
      <c r="K159">
        <f t="shared" si="41"/>
        <v>318</v>
      </c>
      <c r="M159" s="13">
        <f t="shared" ca="1" si="42"/>
        <v>2411.6031365571089</v>
      </c>
      <c r="N159" s="13">
        <f t="shared" si="43"/>
        <v>0</v>
      </c>
      <c r="O159">
        <f t="shared" ca="1" si="44"/>
        <v>-2</v>
      </c>
      <c r="P159" s="12">
        <f t="shared" ca="1" si="51"/>
        <v>-1.7505216808295463</v>
      </c>
      <c r="Q159" s="12">
        <f t="shared" ca="1" si="52"/>
        <v>-0.24947831917045421</v>
      </c>
      <c r="R159" s="13">
        <v>0</v>
      </c>
      <c r="S159" s="13">
        <v>0</v>
      </c>
      <c r="T159" s="13">
        <v>0</v>
      </c>
      <c r="U159" s="13">
        <v>0</v>
      </c>
      <c r="V159" s="13">
        <f t="shared" ca="1" si="53"/>
        <v>62.294423520312741</v>
      </c>
      <c r="W159" s="13">
        <f t="shared" ca="1" si="45"/>
        <v>9.2251581929264539</v>
      </c>
      <c r="X159" s="13">
        <f t="shared" ca="1" si="46"/>
        <v>2409.6031365571089</v>
      </c>
      <c r="Z159" s="13">
        <f t="shared" ca="1" si="54"/>
        <v>1781.20968756669</v>
      </c>
      <c r="AA159" s="13">
        <f t="shared" ca="1" si="47"/>
        <v>328.78475333824611</v>
      </c>
      <c r="AB159" s="13">
        <f t="shared" ca="1" si="48"/>
        <v>264.84300724116827</v>
      </c>
      <c r="AC159" s="13">
        <f t="shared" ca="1" si="49"/>
        <v>44.527039656279399</v>
      </c>
    </row>
    <row r="160" spans="1:29" x14ac:dyDescent="0.25">
      <c r="A160" s="1">
        <v>45433</v>
      </c>
      <c r="B160">
        <f t="shared" si="37"/>
        <v>1724</v>
      </c>
      <c r="C160">
        <v>0</v>
      </c>
      <c r="D160">
        <v>0</v>
      </c>
      <c r="E160">
        <f t="shared" si="38"/>
        <v>1724</v>
      </c>
      <c r="F160" s="12">
        <f t="shared" ca="1" si="50"/>
        <v>1789.6246392488406</v>
      </c>
      <c r="H160">
        <f t="shared" si="39"/>
        <v>318</v>
      </c>
      <c r="I160">
        <v>0</v>
      </c>
      <c r="J160">
        <f t="shared" si="40"/>
        <v>0</v>
      </c>
      <c r="K160">
        <f t="shared" si="41"/>
        <v>318</v>
      </c>
      <c r="M160" s="13">
        <f t="shared" ca="1" si="42"/>
        <v>2409.6031365571089</v>
      </c>
      <c r="N160" s="13">
        <f t="shared" si="43"/>
        <v>0</v>
      </c>
      <c r="O160">
        <f t="shared" ca="1" si="44"/>
        <v>-1</v>
      </c>
      <c r="P160" s="12">
        <f t="shared" ca="1" si="51"/>
        <v>-0.84569840762868198</v>
      </c>
      <c r="Q160" s="12">
        <f t="shared" ca="1" si="52"/>
        <v>-0.15430159237131777</v>
      </c>
      <c r="R160" s="13">
        <v>0</v>
      </c>
      <c r="S160" s="13">
        <v>0</v>
      </c>
      <c r="T160" s="13">
        <v>0</v>
      </c>
      <c r="U160" s="13">
        <v>0</v>
      </c>
      <c r="V160" s="13">
        <f t="shared" ca="1" si="53"/>
        <v>0</v>
      </c>
      <c r="W160" s="13">
        <f t="shared" ca="1" si="45"/>
        <v>0</v>
      </c>
      <c r="X160" s="13">
        <f t="shared" ca="1" si="46"/>
        <v>2408.6031365571089</v>
      </c>
      <c r="Z160" s="13">
        <f t="shared" ca="1" si="54"/>
        <v>1780.3639891590612</v>
      </c>
      <c r="AA160" s="13">
        <f t="shared" ca="1" si="47"/>
        <v>328.63045174587478</v>
      </c>
      <c r="AB160" s="13">
        <f t="shared" ca="1" si="48"/>
        <v>264.7335392347656</v>
      </c>
      <c r="AC160" s="13">
        <f t="shared" ca="1" si="49"/>
        <v>44.508635219957064</v>
      </c>
    </row>
    <row r="161" spans="1:29" x14ac:dyDescent="0.25">
      <c r="A161" s="1">
        <v>45434</v>
      </c>
      <c r="B161">
        <f t="shared" si="37"/>
        <v>1724</v>
      </c>
      <c r="C161">
        <v>0</v>
      </c>
      <c r="D161">
        <v>0</v>
      </c>
      <c r="E161">
        <f t="shared" si="38"/>
        <v>1724</v>
      </c>
      <c r="F161" s="12">
        <f t="shared" ca="1" si="50"/>
        <v>1791.3160349670297</v>
      </c>
      <c r="H161">
        <f t="shared" si="39"/>
        <v>318</v>
      </c>
      <c r="I161">
        <v>0</v>
      </c>
      <c r="J161">
        <f t="shared" si="40"/>
        <v>0</v>
      </c>
      <c r="K161">
        <f t="shared" si="41"/>
        <v>318</v>
      </c>
      <c r="M161" s="13">
        <f t="shared" ca="1" si="42"/>
        <v>2408.6031365571089</v>
      </c>
      <c r="N161" s="13">
        <f t="shared" si="43"/>
        <v>0</v>
      </c>
      <c r="O161">
        <f t="shared" ca="1" si="44"/>
        <v>2</v>
      </c>
      <c r="P161" s="12">
        <f t="shared" ca="1" si="51"/>
        <v>1.6913957181891937</v>
      </c>
      <c r="Q161" s="12">
        <f t="shared" ca="1" si="52"/>
        <v>0.30860428181080685</v>
      </c>
      <c r="R161" s="13">
        <v>0</v>
      </c>
      <c r="S161" s="13">
        <v>0</v>
      </c>
      <c r="T161" s="13">
        <v>0</v>
      </c>
      <c r="U161" s="13">
        <v>0</v>
      </c>
      <c r="V161" s="13">
        <f t="shared" ca="1" si="53"/>
        <v>0</v>
      </c>
      <c r="W161" s="13">
        <f t="shared" ca="1" si="45"/>
        <v>0</v>
      </c>
      <c r="X161" s="13">
        <f t="shared" ca="1" si="46"/>
        <v>2410.6031365571089</v>
      </c>
      <c r="Z161" s="13">
        <f t="shared" ca="1" si="54"/>
        <v>1782.0553848772504</v>
      </c>
      <c r="AA161" s="13">
        <f t="shared" ca="1" si="47"/>
        <v>328.93905602768558</v>
      </c>
      <c r="AB161" s="13">
        <f t="shared" ca="1" si="48"/>
        <v>264.95248682455338</v>
      </c>
      <c r="AC161" s="13">
        <f t="shared" ca="1" si="49"/>
        <v>44.545446038995415</v>
      </c>
    </row>
    <row r="162" spans="1:29" x14ac:dyDescent="0.25">
      <c r="A162" s="1">
        <v>45435</v>
      </c>
      <c r="B162">
        <f t="shared" si="37"/>
        <v>1724</v>
      </c>
      <c r="C162">
        <v>0</v>
      </c>
      <c r="D162">
        <v>0</v>
      </c>
      <c r="E162">
        <f t="shared" si="38"/>
        <v>1724</v>
      </c>
      <c r="F162" s="12">
        <f t="shared" ca="1" si="50"/>
        <v>1793.0074328775422</v>
      </c>
      <c r="H162">
        <f t="shared" si="39"/>
        <v>318</v>
      </c>
      <c r="I162">
        <v>0</v>
      </c>
      <c r="J162">
        <f t="shared" si="40"/>
        <v>0</v>
      </c>
      <c r="K162">
        <f t="shared" si="41"/>
        <v>318</v>
      </c>
      <c r="M162" s="13">
        <f t="shared" ca="1" si="42"/>
        <v>2410.6031365571089</v>
      </c>
      <c r="N162" s="13">
        <f t="shared" si="43"/>
        <v>0</v>
      </c>
      <c r="O162">
        <f t="shared" ca="1" si="44"/>
        <v>2</v>
      </c>
      <c r="P162" s="12">
        <f t="shared" ca="1" si="51"/>
        <v>1.6913979105125623</v>
      </c>
      <c r="Q162" s="12">
        <f t="shared" ca="1" si="52"/>
        <v>0.3086020894874375</v>
      </c>
      <c r="R162" s="13">
        <v>0</v>
      </c>
      <c r="S162" s="13">
        <v>0</v>
      </c>
      <c r="T162" s="13">
        <v>0</v>
      </c>
      <c r="U162" s="13">
        <v>0</v>
      </c>
      <c r="V162" s="13">
        <f t="shared" ca="1" si="53"/>
        <v>0</v>
      </c>
      <c r="W162" s="13">
        <f t="shared" ca="1" si="45"/>
        <v>0</v>
      </c>
      <c r="X162" s="13">
        <f t="shared" ca="1" si="46"/>
        <v>2412.6031365571089</v>
      </c>
      <c r="Z162" s="13">
        <f t="shared" ca="1" si="54"/>
        <v>1783.7467827877629</v>
      </c>
      <c r="AA162" s="13">
        <f t="shared" ca="1" si="47"/>
        <v>329.24765811717305</v>
      </c>
      <c r="AB162" s="13">
        <f t="shared" ca="1" si="48"/>
        <v>265.17141127950799</v>
      </c>
      <c r="AC162" s="13">
        <f t="shared" ca="1" si="49"/>
        <v>44.582252968462946</v>
      </c>
    </row>
    <row r="163" spans="1:29" x14ac:dyDescent="0.25">
      <c r="A163" s="1">
        <v>45436</v>
      </c>
      <c r="B163">
        <f t="shared" si="37"/>
        <v>1724</v>
      </c>
      <c r="C163">
        <v>7</v>
      </c>
      <c r="D163">
        <v>0</v>
      </c>
      <c r="E163">
        <f t="shared" si="38"/>
        <v>1731</v>
      </c>
      <c r="F163" s="12">
        <f t="shared" ca="1" si="50"/>
        <v>1800.8531329277082</v>
      </c>
      <c r="H163">
        <f t="shared" si="39"/>
        <v>318</v>
      </c>
      <c r="I163">
        <v>0</v>
      </c>
      <c r="J163">
        <f t="shared" si="40"/>
        <v>0</v>
      </c>
      <c r="K163">
        <f t="shared" si="41"/>
        <v>318</v>
      </c>
      <c r="M163" s="13">
        <f t="shared" ca="1" si="42"/>
        <v>2412.6031365571089</v>
      </c>
      <c r="N163" s="13">
        <f t="shared" si="43"/>
        <v>7</v>
      </c>
      <c r="O163">
        <f t="shared" ca="1" si="44"/>
        <v>1</v>
      </c>
      <c r="P163" s="12">
        <f t="shared" ca="1" si="51"/>
        <v>0.84570005016594885</v>
      </c>
      <c r="Q163" s="12">
        <f t="shared" ca="1" si="52"/>
        <v>0.15429994983405115</v>
      </c>
      <c r="R163" s="13">
        <v>0</v>
      </c>
      <c r="S163" s="13">
        <v>0</v>
      </c>
      <c r="T163" s="13">
        <v>0</v>
      </c>
      <c r="U163" s="13">
        <v>0</v>
      </c>
      <c r="V163" s="13">
        <f t="shared" ca="1" si="53"/>
        <v>0</v>
      </c>
      <c r="W163" s="13">
        <f t="shared" ca="1" si="45"/>
        <v>0</v>
      </c>
      <c r="X163" s="13">
        <f t="shared" ca="1" si="46"/>
        <v>2420.6031365571089</v>
      </c>
      <c r="Z163" s="13">
        <f t="shared" ca="1" si="54"/>
        <v>1791.5924828379289</v>
      </c>
      <c r="AA163" s="13">
        <f t="shared" ca="1" si="47"/>
        <v>329.40195806700712</v>
      </c>
      <c r="AB163" s="13">
        <f t="shared" ca="1" si="48"/>
        <v>265.28086195278087</v>
      </c>
      <c r="AC163" s="13">
        <f t="shared" ca="1" si="49"/>
        <v>44.6006544906326</v>
      </c>
    </row>
    <row r="164" spans="1:29" x14ac:dyDescent="0.25">
      <c r="A164" s="1">
        <v>45437</v>
      </c>
      <c r="B164">
        <f t="shared" si="37"/>
        <v>1731</v>
      </c>
      <c r="C164">
        <v>0</v>
      </c>
      <c r="D164">
        <v>0</v>
      </c>
      <c r="E164">
        <f t="shared" si="38"/>
        <v>1731</v>
      </c>
      <c r="F164" s="12">
        <f t="shared" ca="1" si="50"/>
        <v>1800.8531329277082</v>
      </c>
      <c r="H164">
        <f t="shared" si="39"/>
        <v>318</v>
      </c>
      <c r="I164">
        <v>0</v>
      </c>
      <c r="J164">
        <f t="shared" si="40"/>
        <v>0</v>
      </c>
      <c r="K164">
        <f t="shared" si="41"/>
        <v>318</v>
      </c>
      <c r="M164" s="13">
        <f t="shared" ca="1" si="42"/>
        <v>2420.6031365571089</v>
      </c>
      <c r="N164" s="13">
        <f t="shared" si="43"/>
        <v>0</v>
      </c>
      <c r="O164">
        <f t="shared" ca="1" si="44"/>
        <v>0</v>
      </c>
      <c r="P164" s="12">
        <f t="shared" ca="1" si="51"/>
        <v>0</v>
      </c>
      <c r="Q164" s="12">
        <f t="shared" ca="1" si="52"/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f t="shared" ca="1" si="53"/>
        <v>0</v>
      </c>
      <c r="W164" s="13">
        <f t="shared" ca="1" si="45"/>
        <v>0</v>
      </c>
      <c r="X164" s="13">
        <f t="shared" ca="1" si="46"/>
        <v>2420.6031365571089</v>
      </c>
      <c r="Z164" s="13">
        <f t="shared" ca="1" si="54"/>
        <v>1791.5924828379289</v>
      </c>
      <c r="AA164" s="13">
        <f t="shared" ca="1" si="47"/>
        <v>329.40195806700712</v>
      </c>
      <c r="AB164" s="13">
        <f t="shared" ca="1" si="48"/>
        <v>265.28086195278087</v>
      </c>
      <c r="AC164" s="13">
        <f t="shared" ca="1" si="49"/>
        <v>44.6006544906326</v>
      </c>
    </row>
    <row r="165" spans="1:29" x14ac:dyDescent="0.25">
      <c r="A165" s="1">
        <v>45438</v>
      </c>
      <c r="B165">
        <f t="shared" si="37"/>
        <v>1731</v>
      </c>
      <c r="C165">
        <v>0</v>
      </c>
      <c r="D165">
        <v>0</v>
      </c>
      <c r="E165">
        <f t="shared" si="38"/>
        <v>1731</v>
      </c>
      <c r="F165" s="12">
        <f t="shared" ca="1" si="50"/>
        <v>1802.5454227696255</v>
      </c>
      <c r="H165">
        <f t="shared" si="39"/>
        <v>318</v>
      </c>
      <c r="I165">
        <v>0</v>
      </c>
      <c r="J165">
        <f t="shared" si="40"/>
        <v>0</v>
      </c>
      <c r="K165">
        <f t="shared" si="41"/>
        <v>318</v>
      </c>
      <c r="M165" s="13">
        <f t="shared" ca="1" si="42"/>
        <v>2420.6031365571089</v>
      </c>
      <c r="N165" s="13">
        <f t="shared" si="43"/>
        <v>0</v>
      </c>
      <c r="O165">
        <f t="shared" ca="1" si="44"/>
        <v>2</v>
      </c>
      <c r="P165" s="12">
        <f t="shared" ca="1" si="51"/>
        <v>1.6922898419172243</v>
      </c>
      <c r="Q165" s="12">
        <f t="shared" ca="1" si="52"/>
        <v>0.30771015808277574</v>
      </c>
      <c r="R165" s="13">
        <v>0</v>
      </c>
      <c r="S165" s="13">
        <v>0</v>
      </c>
      <c r="T165" s="13">
        <v>0</v>
      </c>
      <c r="U165" s="13">
        <v>0</v>
      </c>
      <c r="V165" s="13">
        <f t="shared" ca="1" si="53"/>
        <v>0</v>
      </c>
      <c r="W165" s="13">
        <f t="shared" ca="1" si="45"/>
        <v>0</v>
      </c>
      <c r="X165" s="13">
        <f t="shared" ca="1" si="46"/>
        <v>2422.6031365571089</v>
      </c>
      <c r="Z165" s="13">
        <f t="shared" ca="1" si="54"/>
        <v>1793.2847726798461</v>
      </c>
      <c r="AA165" s="13">
        <f t="shared" ca="1" si="47"/>
        <v>329.7096682250899</v>
      </c>
      <c r="AB165" s="13">
        <f t="shared" ca="1" si="48"/>
        <v>265.49912143340214</v>
      </c>
      <c r="AC165" s="13">
        <f t="shared" ca="1" si="49"/>
        <v>44.637349620514328</v>
      </c>
    </row>
    <row r="166" spans="1:29" x14ac:dyDescent="0.25">
      <c r="A166" s="1">
        <v>45439</v>
      </c>
      <c r="B166">
        <f t="shared" si="37"/>
        <v>1731</v>
      </c>
      <c r="C166">
        <v>0</v>
      </c>
      <c r="D166">
        <v>0</v>
      </c>
      <c r="E166">
        <f t="shared" si="38"/>
        <v>1731</v>
      </c>
      <c r="F166" s="12">
        <f t="shared" ca="1" si="50"/>
        <v>1805.0838606530879</v>
      </c>
      <c r="H166">
        <f t="shared" si="39"/>
        <v>318</v>
      </c>
      <c r="I166">
        <v>0</v>
      </c>
      <c r="J166">
        <f t="shared" si="40"/>
        <v>0</v>
      </c>
      <c r="K166">
        <f t="shared" si="41"/>
        <v>318</v>
      </c>
      <c r="M166" s="13">
        <f t="shared" ca="1" si="42"/>
        <v>2422.6031365571089</v>
      </c>
      <c r="N166" s="13">
        <f t="shared" si="43"/>
        <v>0</v>
      </c>
      <c r="O166">
        <f t="shared" ca="1" si="44"/>
        <v>3</v>
      </c>
      <c r="P166" s="12">
        <f t="shared" ca="1" si="51"/>
        <v>2.53843788346239</v>
      </c>
      <c r="Q166" s="12">
        <f t="shared" ca="1" si="52"/>
        <v>0.46156211653760987</v>
      </c>
      <c r="R166" s="13">
        <v>0</v>
      </c>
      <c r="S166" s="13">
        <v>0</v>
      </c>
      <c r="T166" s="13">
        <v>0</v>
      </c>
      <c r="U166" s="13">
        <v>0</v>
      </c>
      <c r="V166" s="13">
        <f t="shared" ca="1" si="53"/>
        <v>0</v>
      </c>
      <c r="W166" s="13">
        <f t="shared" ca="1" si="45"/>
        <v>0</v>
      </c>
      <c r="X166" s="13">
        <f t="shared" ca="1" si="46"/>
        <v>2425.6031365571089</v>
      </c>
      <c r="Z166" s="13">
        <f t="shared" ca="1" si="54"/>
        <v>1795.8232105633085</v>
      </c>
      <c r="AA166" s="13">
        <f t="shared" ca="1" si="47"/>
        <v>330.17123034162751</v>
      </c>
      <c r="AB166" s="13">
        <f t="shared" ca="1" si="48"/>
        <v>265.8264763489907</v>
      </c>
      <c r="AC166" s="13">
        <f t="shared" ca="1" si="49"/>
        <v>44.692386547711038</v>
      </c>
    </row>
    <row r="167" spans="1:29" x14ac:dyDescent="0.25">
      <c r="A167" s="1">
        <v>45440</v>
      </c>
      <c r="B167">
        <f t="shared" si="37"/>
        <v>1731</v>
      </c>
      <c r="C167">
        <v>0</v>
      </c>
      <c r="D167">
        <v>0</v>
      </c>
      <c r="E167">
        <f t="shared" si="38"/>
        <v>1731</v>
      </c>
      <c r="F167" s="12">
        <f t="shared" ca="1" si="50"/>
        <v>1807.6223032099524</v>
      </c>
      <c r="H167">
        <f t="shared" si="39"/>
        <v>318</v>
      </c>
      <c r="I167">
        <v>0</v>
      </c>
      <c r="J167">
        <f t="shared" si="40"/>
        <v>0</v>
      </c>
      <c r="K167">
        <f t="shared" si="41"/>
        <v>318</v>
      </c>
      <c r="M167" s="13">
        <f t="shared" ca="1" si="42"/>
        <v>2425.6031365571089</v>
      </c>
      <c r="N167" s="13">
        <f t="shared" si="43"/>
        <v>0</v>
      </c>
      <c r="O167">
        <f t="shared" ca="1" si="44"/>
        <v>3</v>
      </c>
      <c r="P167" s="12">
        <f t="shared" ca="1" si="51"/>
        <v>2.5384425568646227</v>
      </c>
      <c r="Q167" s="12">
        <f t="shared" ca="1" si="52"/>
        <v>0.46155744313537778</v>
      </c>
      <c r="R167" s="13">
        <v>0</v>
      </c>
      <c r="S167" s="13">
        <v>0</v>
      </c>
      <c r="T167" s="13">
        <v>0</v>
      </c>
      <c r="U167" s="13">
        <v>0</v>
      </c>
      <c r="V167" s="13">
        <f t="shared" ca="1" si="53"/>
        <v>0</v>
      </c>
      <c r="W167" s="13">
        <f t="shared" ca="1" si="45"/>
        <v>0</v>
      </c>
      <c r="X167" s="13">
        <f t="shared" ca="1" si="46"/>
        <v>2428.6031365571089</v>
      </c>
      <c r="Z167" s="13">
        <f t="shared" ca="1" si="54"/>
        <v>1798.3616531201731</v>
      </c>
      <c r="AA167" s="13">
        <f t="shared" ca="1" si="47"/>
        <v>330.63278778476291</v>
      </c>
      <c r="AB167" s="13">
        <f t="shared" ca="1" si="48"/>
        <v>266.15377988876725</v>
      </c>
      <c r="AC167" s="13">
        <f t="shared" ca="1" si="49"/>
        <v>44.747414837289405</v>
      </c>
    </row>
    <row r="168" spans="1:29" x14ac:dyDescent="0.25">
      <c r="A168" s="1">
        <v>45441</v>
      </c>
      <c r="B168">
        <f t="shared" si="37"/>
        <v>1731</v>
      </c>
      <c r="C168">
        <v>0</v>
      </c>
      <c r="D168">
        <v>0</v>
      </c>
      <c r="E168">
        <f t="shared" si="38"/>
        <v>1731</v>
      </c>
      <c r="F168" s="12">
        <f t="shared" ca="1" si="50"/>
        <v>1808.4684522840603</v>
      </c>
      <c r="H168">
        <f t="shared" si="39"/>
        <v>318</v>
      </c>
      <c r="I168">
        <v>0</v>
      </c>
      <c r="J168">
        <f t="shared" si="40"/>
        <v>0</v>
      </c>
      <c r="K168">
        <f t="shared" si="41"/>
        <v>318</v>
      </c>
      <c r="M168" s="13">
        <f t="shared" ca="1" si="42"/>
        <v>2428.6031365571089</v>
      </c>
      <c r="N168" s="13">
        <f t="shared" si="43"/>
        <v>0</v>
      </c>
      <c r="O168">
        <f t="shared" ca="1" si="44"/>
        <v>1</v>
      </c>
      <c r="P168" s="12">
        <f t="shared" ca="1" si="51"/>
        <v>0.84614907410784679</v>
      </c>
      <c r="Q168" s="12">
        <f t="shared" ca="1" si="52"/>
        <v>0.15385092589215341</v>
      </c>
      <c r="R168" s="13">
        <v>0</v>
      </c>
      <c r="S168" s="13">
        <v>0</v>
      </c>
      <c r="T168" s="13">
        <v>0</v>
      </c>
      <c r="U168" s="13">
        <v>0</v>
      </c>
      <c r="V168" s="13">
        <f t="shared" ca="1" si="53"/>
        <v>0</v>
      </c>
      <c r="W168" s="13">
        <f t="shared" ca="1" si="45"/>
        <v>0</v>
      </c>
      <c r="X168" s="13">
        <f t="shared" ca="1" si="46"/>
        <v>2429.6031365571089</v>
      </c>
      <c r="Z168" s="13">
        <f t="shared" ca="1" si="54"/>
        <v>1799.2078021942809</v>
      </c>
      <c r="AA168" s="13">
        <f t="shared" ca="1" si="47"/>
        <v>330.78663871065504</v>
      </c>
      <c r="AB168" s="13">
        <f t="shared" ca="1" si="48"/>
        <v>266.26286397252966</v>
      </c>
      <c r="AC168" s="13">
        <f t="shared" ca="1" si="49"/>
        <v>44.765754726169824</v>
      </c>
    </row>
    <row r="169" spans="1:29" x14ac:dyDescent="0.25">
      <c r="A169" s="1">
        <v>45442</v>
      </c>
      <c r="B169">
        <f t="shared" si="37"/>
        <v>1731</v>
      </c>
      <c r="C169">
        <v>0</v>
      </c>
      <c r="D169">
        <v>0</v>
      </c>
      <c r="E169">
        <f t="shared" si="38"/>
        <v>1731</v>
      </c>
      <c r="F169" s="12">
        <f t="shared" ca="1" si="50"/>
        <v>1807.6223026919699</v>
      </c>
      <c r="H169">
        <f t="shared" si="39"/>
        <v>318</v>
      </c>
      <c r="I169">
        <v>0</v>
      </c>
      <c r="J169">
        <f t="shared" si="40"/>
        <v>0</v>
      </c>
      <c r="K169">
        <f t="shared" si="41"/>
        <v>318</v>
      </c>
      <c r="M169" s="13">
        <f t="shared" ca="1" si="42"/>
        <v>2429.6031365571089</v>
      </c>
      <c r="N169" s="13">
        <f t="shared" si="43"/>
        <v>0</v>
      </c>
      <c r="O169">
        <f t="shared" ca="1" si="44"/>
        <v>-1</v>
      </c>
      <c r="P169" s="12">
        <f t="shared" ca="1" si="51"/>
        <v>-0.8461495920903731</v>
      </c>
      <c r="Q169" s="12">
        <f t="shared" ca="1" si="52"/>
        <v>-0.15385040790962692</v>
      </c>
      <c r="R169" s="13">
        <v>0</v>
      </c>
      <c r="S169" s="13">
        <v>0</v>
      </c>
      <c r="T169" s="13">
        <v>0</v>
      </c>
      <c r="U169" s="13">
        <v>0</v>
      </c>
      <c r="V169" s="13">
        <f t="shared" ca="1" si="53"/>
        <v>0</v>
      </c>
      <c r="W169" s="13">
        <f t="shared" ca="1" si="45"/>
        <v>0</v>
      </c>
      <c r="X169" s="13">
        <f t="shared" ca="1" si="46"/>
        <v>2428.6031365571089</v>
      </c>
      <c r="Z169" s="13">
        <f t="shared" ca="1" si="54"/>
        <v>1798.3616526021906</v>
      </c>
      <c r="AA169" s="13">
        <f t="shared" ca="1" si="47"/>
        <v>330.63278830274544</v>
      </c>
      <c r="AB169" s="13">
        <f t="shared" ca="1" si="48"/>
        <v>266.15378558307117</v>
      </c>
      <c r="AC169" s="13">
        <f t="shared" ca="1" si="49"/>
        <v>44.747415794650905</v>
      </c>
    </row>
    <row r="170" spans="1:29" x14ac:dyDescent="0.25">
      <c r="A170" s="1">
        <v>45443</v>
      </c>
      <c r="B170">
        <f t="shared" si="37"/>
        <v>1731</v>
      </c>
      <c r="C170">
        <v>0</v>
      </c>
      <c r="D170">
        <v>0</v>
      </c>
      <c r="E170">
        <f t="shared" si="38"/>
        <v>1731</v>
      </c>
      <c r="F170" s="12">
        <f t="shared" ca="1" si="50"/>
        <v>1805.9300045441248</v>
      </c>
      <c r="H170">
        <f t="shared" si="39"/>
        <v>318</v>
      </c>
      <c r="I170">
        <v>0</v>
      </c>
      <c r="J170">
        <f t="shared" si="40"/>
        <v>0</v>
      </c>
      <c r="K170">
        <f t="shared" si="41"/>
        <v>318</v>
      </c>
      <c r="M170" s="13">
        <f t="shared" ca="1" si="42"/>
        <v>2428.6031365571089</v>
      </c>
      <c r="N170" s="13">
        <f t="shared" si="43"/>
        <v>0</v>
      </c>
      <c r="O170">
        <f t="shared" ca="1" si="44"/>
        <v>-2</v>
      </c>
      <c r="P170" s="12">
        <f t="shared" ca="1" si="51"/>
        <v>-1.6922981478452028</v>
      </c>
      <c r="Q170" s="12">
        <f t="shared" ca="1" si="52"/>
        <v>-0.3077018521547974</v>
      </c>
      <c r="R170" s="12">
        <f ca="1">-AVERAGE(Z139:Z169)*$E$2/12</f>
        <v>-1.212449243878291</v>
      </c>
      <c r="S170" s="12">
        <f ca="1">-AVERAGE(AB139:AB169)*$E$2/12</f>
        <v>-0.17999121952432931</v>
      </c>
      <c r="T170" s="12">
        <f ca="1">-AVERAGE(AA139:AA169)*$E$3/12</f>
        <v>-0.14193448109213669</v>
      </c>
      <c r="U170" s="12">
        <f ca="1">-AVERAGE(AC139:AC169)*$E$3/12</f>
        <v>-1.9239997650113694E-2</v>
      </c>
      <c r="V170" s="13">
        <f t="shared" ca="1" si="53"/>
        <v>0</v>
      </c>
      <c r="W170" s="13">
        <f t="shared" ca="1" si="45"/>
        <v>0</v>
      </c>
      <c r="X170" s="13">
        <f t="shared" ca="1" si="46"/>
        <v>2425.2487528321385</v>
      </c>
      <c r="Z170" s="13">
        <f t="shared" ca="1" si="54"/>
        <v>1795.4569052104671</v>
      </c>
      <c r="AA170" s="13">
        <f t="shared" ca="1" si="47"/>
        <v>330.18315196949845</v>
      </c>
      <c r="AB170" s="13">
        <f t="shared" ca="1" si="48"/>
        <v>265.9356174114734</v>
      </c>
      <c r="AC170" s="13">
        <f t="shared" ca="1" si="49"/>
        <v>44.71073601620531</v>
      </c>
    </row>
    <row r="171" spans="1:29" x14ac:dyDescent="0.25">
      <c r="A171" s="1">
        <v>45444</v>
      </c>
      <c r="B171">
        <f t="shared" si="37"/>
        <v>1731</v>
      </c>
      <c r="C171">
        <v>0</v>
      </c>
      <c r="D171">
        <v>0</v>
      </c>
      <c r="E171">
        <f t="shared" si="38"/>
        <v>1731</v>
      </c>
      <c r="F171" s="12">
        <f t="shared" ca="1" si="50"/>
        <v>1806.7761253095844</v>
      </c>
      <c r="H171">
        <f t="shared" si="39"/>
        <v>318</v>
      </c>
      <c r="I171">
        <v>0</v>
      </c>
      <c r="J171">
        <f t="shared" si="40"/>
        <v>0</v>
      </c>
      <c r="K171">
        <f t="shared" si="41"/>
        <v>318</v>
      </c>
      <c r="M171" s="13">
        <f t="shared" ca="1" si="42"/>
        <v>2425.2487528321385</v>
      </c>
      <c r="N171" s="13">
        <f t="shared" si="43"/>
        <v>0</v>
      </c>
      <c r="O171">
        <f t="shared" ca="1" si="44"/>
        <v>1</v>
      </c>
      <c r="P171" s="12">
        <f t="shared" ca="1" si="51"/>
        <v>0.84612076545950932</v>
      </c>
      <c r="Q171" s="12">
        <f t="shared" ca="1" si="52"/>
        <v>0.15387923454049066</v>
      </c>
      <c r="R171" s="13">
        <v>0</v>
      </c>
      <c r="S171" s="13">
        <v>0</v>
      </c>
      <c r="T171" s="13">
        <v>0</v>
      </c>
      <c r="U171" s="13">
        <v>0</v>
      </c>
      <c r="V171" s="13">
        <f t="shared" ca="1" si="53"/>
        <v>0</v>
      </c>
      <c r="W171" s="13">
        <f t="shared" ca="1" si="45"/>
        <v>0</v>
      </c>
      <c r="X171" s="13">
        <f t="shared" ca="1" si="46"/>
        <v>2426.2487528321385</v>
      </c>
      <c r="Z171" s="13">
        <f t="shared" ca="1" si="54"/>
        <v>1796.3030259759266</v>
      </c>
      <c r="AA171" s="13">
        <f t="shared" ca="1" si="47"/>
        <v>330.33703120403896</v>
      </c>
      <c r="AB171" s="13">
        <f t="shared" ca="1" si="48"/>
        <v>266.04477355019895</v>
      </c>
      <c r="AC171" s="13">
        <f t="shared" ca="1" si="49"/>
        <v>44.72908801941049</v>
      </c>
    </row>
    <row r="172" spans="1:29" x14ac:dyDescent="0.25">
      <c r="A172" s="1">
        <v>45445</v>
      </c>
      <c r="B172">
        <f t="shared" si="37"/>
        <v>1731</v>
      </c>
      <c r="C172">
        <v>0</v>
      </c>
      <c r="D172">
        <v>0</v>
      </c>
      <c r="E172">
        <f t="shared" si="38"/>
        <v>1731</v>
      </c>
      <c r="F172" s="12">
        <f t="shared" ca="1" si="50"/>
        <v>1805.0838827375192</v>
      </c>
      <c r="H172">
        <f t="shared" si="39"/>
        <v>318</v>
      </c>
      <c r="I172">
        <v>0</v>
      </c>
      <c r="J172">
        <f t="shared" si="40"/>
        <v>0</v>
      </c>
      <c r="K172">
        <f t="shared" si="41"/>
        <v>318</v>
      </c>
      <c r="M172" s="13">
        <f t="shared" ca="1" si="42"/>
        <v>2426.2487528321385</v>
      </c>
      <c r="N172" s="13">
        <f t="shared" si="43"/>
        <v>0</v>
      </c>
      <c r="O172">
        <f t="shared" ca="1" si="44"/>
        <v>-2</v>
      </c>
      <c r="P172" s="12">
        <f t="shared" ca="1" si="51"/>
        <v>-1.6922425720651804</v>
      </c>
      <c r="Q172" s="12">
        <f t="shared" ca="1" si="52"/>
        <v>-0.30775742793481975</v>
      </c>
      <c r="R172" s="13">
        <v>0</v>
      </c>
      <c r="S172" s="13">
        <v>0</v>
      </c>
      <c r="T172" s="13">
        <v>0</v>
      </c>
      <c r="U172" s="13">
        <v>0</v>
      </c>
      <c r="V172" s="13">
        <f t="shared" ca="1" si="53"/>
        <v>0</v>
      </c>
      <c r="W172" s="13">
        <f t="shared" ca="1" si="45"/>
        <v>0</v>
      </c>
      <c r="X172" s="13">
        <f t="shared" ca="1" si="46"/>
        <v>2424.2487528321385</v>
      </c>
      <c r="Z172" s="13">
        <f t="shared" ca="1" si="54"/>
        <v>1794.6107834038614</v>
      </c>
      <c r="AA172" s="13">
        <f t="shared" ca="1" si="47"/>
        <v>330.02927377610416</v>
      </c>
      <c r="AB172" s="13">
        <f t="shared" ca="1" si="48"/>
        <v>265.82647269329181</v>
      </c>
      <c r="AC172" s="13">
        <f t="shared" ca="1" si="49"/>
        <v>44.692385933092417</v>
      </c>
    </row>
    <row r="173" spans="1:29" x14ac:dyDescent="0.25">
      <c r="A173" s="1">
        <v>45446</v>
      </c>
      <c r="B173">
        <f t="shared" si="37"/>
        <v>1731</v>
      </c>
      <c r="C173">
        <v>0</v>
      </c>
      <c r="D173">
        <v>0</v>
      </c>
      <c r="E173">
        <f t="shared" si="38"/>
        <v>1731</v>
      </c>
      <c r="F173" s="12">
        <f t="shared" ca="1" si="50"/>
        <v>1804.2377624934879</v>
      </c>
      <c r="H173">
        <f t="shared" si="39"/>
        <v>318</v>
      </c>
      <c r="I173">
        <v>0</v>
      </c>
      <c r="J173">
        <f t="shared" si="40"/>
        <v>0</v>
      </c>
      <c r="K173">
        <f t="shared" si="41"/>
        <v>318</v>
      </c>
      <c r="M173" s="13">
        <f t="shared" ca="1" si="42"/>
        <v>2424.2487528321385</v>
      </c>
      <c r="N173" s="13">
        <f t="shared" si="43"/>
        <v>0</v>
      </c>
      <c r="O173">
        <f t="shared" ca="1" si="44"/>
        <v>-1</v>
      </c>
      <c r="P173" s="12">
        <f t="shared" ca="1" si="51"/>
        <v>-0.84612024403133657</v>
      </c>
      <c r="Q173" s="12">
        <f t="shared" ca="1" si="52"/>
        <v>-0.15387975596866363</v>
      </c>
      <c r="R173" s="13">
        <v>0</v>
      </c>
      <c r="S173" s="13">
        <v>0</v>
      </c>
      <c r="T173" s="13">
        <v>0</v>
      </c>
      <c r="U173" s="13">
        <v>0</v>
      </c>
      <c r="V173" s="13">
        <f t="shared" ca="1" si="53"/>
        <v>0</v>
      </c>
      <c r="W173" s="13">
        <f t="shared" ca="1" si="45"/>
        <v>0</v>
      </c>
      <c r="X173" s="13">
        <f t="shared" ca="1" si="46"/>
        <v>2423.2487528321385</v>
      </c>
      <c r="Z173" s="13">
        <f t="shared" ca="1" si="54"/>
        <v>1793.7646631598302</v>
      </c>
      <c r="AA173" s="13">
        <f t="shared" ca="1" si="47"/>
        <v>329.8753940201355</v>
      </c>
      <c r="AB173" s="13">
        <f t="shared" ca="1" si="48"/>
        <v>265.7173108349146</v>
      </c>
      <c r="AC173" s="13">
        <f t="shared" ca="1" si="49"/>
        <v>44.674032968264129</v>
      </c>
    </row>
    <row r="174" spans="1:29" x14ac:dyDescent="0.25">
      <c r="A174" s="1">
        <v>45447</v>
      </c>
      <c r="B174">
        <f t="shared" si="37"/>
        <v>1731</v>
      </c>
      <c r="C174">
        <v>0</v>
      </c>
      <c r="D174">
        <v>0</v>
      </c>
      <c r="E174">
        <f t="shared" si="38"/>
        <v>1731</v>
      </c>
      <c r="F174" s="12">
        <f t="shared" ca="1" si="50"/>
        <v>1801.6994033254473</v>
      </c>
      <c r="H174">
        <f t="shared" si="39"/>
        <v>318</v>
      </c>
      <c r="I174">
        <v>0</v>
      </c>
      <c r="J174">
        <f t="shared" si="40"/>
        <v>0</v>
      </c>
      <c r="K174">
        <f t="shared" si="41"/>
        <v>318</v>
      </c>
      <c r="M174" s="13">
        <f t="shared" ca="1" si="42"/>
        <v>2423.2487528321385</v>
      </c>
      <c r="N174" s="13">
        <f t="shared" si="43"/>
        <v>0</v>
      </c>
      <c r="O174">
        <f t="shared" ca="1" si="44"/>
        <v>-3</v>
      </c>
      <c r="P174" s="12">
        <f t="shared" ca="1" si="51"/>
        <v>-2.5383591680405844</v>
      </c>
      <c r="Q174" s="12">
        <f t="shared" ca="1" si="52"/>
        <v>-0.46164083195941474</v>
      </c>
      <c r="R174" s="13">
        <v>0</v>
      </c>
      <c r="S174" s="13">
        <v>0</v>
      </c>
      <c r="T174" s="13">
        <v>0</v>
      </c>
      <c r="U174" s="13">
        <v>0</v>
      </c>
      <c r="V174" s="13">
        <f t="shared" ca="1" si="53"/>
        <v>0</v>
      </c>
      <c r="W174" s="13">
        <f t="shared" ca="1" si="45"/>
        <v>0</v>
      </c>
      <c r="X174" s="13">
        <f t="shared" ca="1" si="46"/>
        <v>2420.2487528321385</v>
      </c>
      <c r="Z174" s="13">
        <f t="shared" ca="1" si="54"/>
        <v>1791.2263039917896</v>
      </c>
      <c r="AA174" s="13">
        <f t="shared" ca="1" si="47"/>
        <v>329.41375318817609</v>
      </c>
      <c r="AB174" s="13">
        <f t="shared" ca="1" si="48"/>
        <v>265.38980810336284</v>
      </c>
      <c r="AC174" s="13">
        <f t="shared" ca="1" si="49"/>
        <v>44.618971189336108</v>
      </c>
    </row>
    <row r="175" spans="1:29" x14ac:dyDescent="0.25">
      <c r="A175" s="1">
        <v>45448</v>
      </c>
      <c r="B175">
        <f t="shared" si="37"/>
        <v>1731</v>
      </c>
      <c r="C175">
        <v>0</v>
      </c>
      <c r="D175">
        <v>0</v>
      </c>
      <c r="E175">
        <f t="shared" si="38"/>
        <v>1731</v>
      </c>
      <c r="F175" s="12">
        <f t="shared" ca="1" si="50"/>
        <v>1805.0838759505916</v>
      </c>
      <c r="H175">
        <f t="shared" si="39"/>
        <v>318</v>
      </c>
      <c r="I175">
        <v>0</v>
      </c>
      <c r="J175">
        <f t="shared" si="40"/>
        <v>0</v>
      </c>
      <c r="K175">
        <f t="shared" si="41"/>
        <v>318</v>
      </c>
      <c r="M175" s="13">
        <f t="shared" ca="1" si="42"/>
        <v>2420.2487528321385</v>
      </c>
      <c r="N175" s="13">
        <f t="shared" si="43"/>
        <v>0</v>
      </c>
      <c r="O175">
        <f t="shared" ca="1" si="44"/>
        <v>4</v>
      </c>
      <c r="P175" s="12">
        <f t="shared" ca="1" si="51"/>
        <v>3.3844726251443125</v>
      </c>
      <c r="Q175" s="12">
        <f t="shared" ca="1" si="52"/>
        <v>0.61552737485568665</v>
      </c>
      <c r="R175" s="13">
        <v>0</v>
      </c>
      <c r="S175" s="13">
        <v>0</v>
      </c>
      <c r="T175" s="13">
        <v>0</v>
      </c>
      <c r="U175" s="13">
        <v>0</v>
      </c>
      <c r="V175" s="13">
        <f t="shared" ca="1" si="53"/>
        <v>0</v>
      </c>
      <c r="W175" s="13">
        <f t="shared" ca="1" si="45"/>
        <v>0</v>
      </c>
      <c r="X175" s="13">
        <f t="shared" ca="1" si="46"/>
        <v>2424.2487528321385</v>
      </c>
      <c r="Z175" s="13">
        <f t="shared" ca="1" si="54"/>
        <v>1794.6107766169339</v>
      </c>
      <c r="AA175" s="13">
        <f t="shared" ca="1" si="47"/>
        <v>330.02928056303176</v>
      </c>
      <c r="AB175" s="13">
        <f t="shared" ca="1" si="48"/>
        <v>265.82654714048101</v>
      </c>
      <c r="AC175" s="13">
        <f t="shared" ca="1" si="49"/>
        <v>44.692398449612973</v>
      </c>
    </row>
    <row r="176" spans="1:29" x14ac:dyDescent="0.25">
      <c r="A176" s="1">
        <v>45449</v>
      </c>
      <c r="B176">
        <f t="shared" si="37"/>
        <v>1731</v>
      </c>
      <c r="C176">
        <v>0</v>
      </c>
      <c r="D176">
        <v>0</v>
      </c>
      <c r="E176">
        <f t="shared" si="38"/>
        <v>1731</v>
      </c>
      <c r="F176" s="12">
        <f t="shared" ca="1" si="50"/>
        <v>1803.3916354673922</v>
      </c>
      <c r="H176">
        <f t="shared" si="39"/>
        <v>318</v>
      </c>
      <c r="I176">
        <v>0</v>
      </c>
      <c r="J176">
        <f t="shared" si="40"/>
        <v>0</v>
      </c>
      <c r="K176">
        <f t="shared" si="41"/>
        <v>318</v>
      </c>
      <c r="M176" s="13">
        <f t="shared" ca="1" si="42"/>
        <v>2424.2487528321385</v>
      </c>
      <c r="N176" s="13">
        <f t="shared" si="43"/>
        <v>0</v>
      </c>
      <c r="O176">
        <f t="shared" ca="1" si="44"/>
        <v>-2</v>
      </c>
      <c r="P176" s="12">
        <f t="shared" ca="1" si="51"/>
        <v>-1.6922404831993403</v>
      </c>
      <c r="Q176" s="12">
        <f t="shared" ca="1" si="52"/>
        <v>-0.30775951680065949</v>
      </c>
      <c r="R176" s="13">
        <v>0</v>
      </c>
      <c r="S176" s="13">
        <v>0</v>
      </c>
      <c r="T176" s="13">
        <v>0</v>
      </c>
      <c r="U176" s="13">
        <v>0</v>
      </c>
      <c r="V176" s="13">
        <f t="shared" ca="1" si="53"/>
        <v>0</v>
      </c>
      <c r="W176" s="13">
        <f t="shared" ca="1" si="45"/>
        <v>0</v>
      </c>
      <c r="X176" s="13">
        <f t="shared" ca="1" si="46"/>
        <v>2422.2487528321385</v>
      </c>
      <c r="Z176" s="13">
        <f t="shared" ca="1" si="54"/>
        <v>1792.9185361337345</v>
      </c>
      <c r="AA176" s="13">
        <f t="shared" ca="1" si="47"/>
        <v>329.72152104623109</v>
      </c>
      <c r="AB176" s="13">
        <f t="shared" ca="1" si="48"/>
        <v>265.60822337037968</v>
      </c>
      <c r="AC176" s="13">
        <f t="shared" ca="1" si="49"/>
        <v>44.655692510987386</v>
      </c>
    </row>
    <row r="177" spans="1:29" x14ac:dyDescent="0.25">
      <c r="A177" s="1">
        <v>45450</v>
      </c>
      <c r="B177">
        <f t="shared" si="37"/>
        <v>1731</v>
      </c>
      <c r="C177">
        <v>0</v>
      </c>
      <c r="D177">
        <v>0</v>
      </c>
      <c r="E177">
        <f t="shared" si="38"/>
        <v>1731</v>
      </c>
      <c r="F177" s="12">
        <f t="shared" ca="1" si="50"/>
        <v>1800.8532778721512</v>
      </c>
      <c r="H177">
        <f t="shared" si="39"/>
        <v>318</v>
      </c>
      <c r="I177">
        <v>0</v>
      </c>
      <c r="J177">
        <f t="shared" si="40"/>
        <v>0</v>
      </c>
      <c r="K177">
        <f t="shared" si="41"/>
        <v>318</v>
      </c>
      <c r="M177" s="13">
        <f t="shared" ca="1" si="42"/>
        <v>2422.2487528321385</v>
      </c>
      <c r="N177" s="13">
        <f t="shared" si="43"/>
        <v>0</v>
      </c>
      <c r="O177">
        <f t="shared" ca="1" si="44"/>
        <v>-3</v>
      </c>
      <c r="P177" s="12">
        <f t="shared" ca="1" si="51"/>
        <v>-2.5383575952410427</v>
      </c>
      <c r="Q177" s="12">
        <f t="shared" ca="1" si="52"/>
        <v>-0.4616424047589574</v>
      </c>
      <c r="R177" s="13">
        <v>0</v>
      </c>
      <c r="S177" s="13">
        <v>0</v>
      </c>
      <c r="T177" s="13">
        <v>0</v>
      </c>
      <c r="U177" s="13">
        <v>0</v>
      </c>
      <c r="V177" s="13">
        <f t="shared" ca="1" si="53"/>
        <v>0</v>
      </c>
      <c r="W177" s="13">
        <f t="shared" ca="1" si="45"/>
        <v>0</v>
      </c>
      <c r="X177" s="13">
        <f t="shared" ca="1" si="46"/>
        <v>2419.2487528321385</v>
      </c>
      <c r="Z177" s="13">
        <f t="shared" ca="1" si="54"/>
        <v>1790.3801785384935</v>
      </c>
      <c r="AA177" s="13">
        <f t="shared" ca="1" si="47"/>
        <v>329.25987864147214</v>
      </c>
      <c r="AB177" s="13">
        <f t="shared" ca="1" si="48"/>
        <v>265.2807033864699</v>
      </c>
      <c r="AC177" s="13">
        <f t="shared" ca="1" si="49"/>
        <v>44.600627831486541</v>
      </c>
    </row>
    <row r="178" spans="1:29" x14ac:dyDescent="0.25">
      <c r="A178" s="1">
        <v>45451</v>
      </c>
      <c r="B178">
        <f t="shared" si="37"/>
        <v>1731</v>
      </c>
      <c r="C178">
        <v>0</v>
      </c>
      <c r="D178">
        <v>0</v>
      </c>
      <c r="E178">
        <f t="shared" si="38"/>
        <v>1731</v>
      </c>
      <c r="F178" s="12">
        <f t="shared" ca="1" si="50"/>
        <v>1803.3916307655338</v>
      </c>
      <c r="H178">
        <f t="shared" si="39"/>
        <v>318</v>
      </c>
      <c r="I178">
        <v>0</v>
      </c>
      <c r="J178">
        <f t="shared" si="40"/>
        <v>0</v>
      </c>
      <c r="K178">
        <f t="shared" si="41"/>
        <v>318</v>
      </c>
      <c r="M178" s="13">
        <f t="shared" ca="1" si="42"/>
        <v>2419.2487528321385</v>
      </c>
      <c r="N178" s="13">
        <f t="shared" si="43"/>
        <v>0</v>
      </c>
      <c r="O178">
        <f t="shared" ca="1" si="44"/>
        <v>3</v>
      </c>
      <c r="P178" s="12">
        <f t="shared" ca="1" si="51"/>
        <v>2.5383528933826458</v>
      </c>
      <c r="Q178" s="12">
        <f t="shared" ca="1" si="52"/>
        <v>0.46164710661735331</v>
      </c>
      <c r="R178" s="13">
        <v>0</v>
      </c>
      <c r="S178" s="13">
        <v>0</v>
      </c>
      <c r="T178" s="13">
        <v>0</v>
      </c>
      <c r="U178" s="13">
        <v>0</v>
      </c>
      <c r="V178" s="13">
        <f t="shared" ca="1" si="53"/>
        <v>0</v>
      </c>
      <c r="W178" s="13">
        <f t="shared" ca="1" si="45"/>
        <v>0</v>
      </c>
      <c r="X178" s="13">
        <f t="shared" ca="1" si="46"/>
        <v>2422.2487528321385</v>
      </c>
      <c r="Z178" s="13">
        <f t="shared" ca="1" si="54"/>
        <v>1792.9185314318761</v>
      </c>
      <c r="AA178" s="13">
        <f t="shared" ca="1" si="47"/>
        <v>329.7215257480895</v>
      </c>
      <c r="AB178" s="13">
        <f t="shared" ca="1" si="48"/>
        <v>265.60827494602063</v>
      </c>
      <c r="AC178" s="13">
        <f t="shared" ca="1" si="49"/>
        <v>44.655701182202208</v>
      </c>
    </row>
    <row r="179" spans="1:29" x14ac:dyDescent="0.25">
      <c r="A179" s="1">
        <v>45452</v>
      </c>
      <c r="B179">
        <f t="shared" si="37"/>
        <v>1731</v>
      </c>
      <c r="C179">
        <v>0</v>
      </c>
      <c r="D179">
        <v>0</v>
      </c>
      <c r="E179">
        <f t="shared" si="38"/>
        <v>1731</v>
      </c>
      <c r="F179" s="12">
        <f t="shared" ca="1" si="50"/>
        <v>1802.5455115688062</v>
      </c>
      <c r="H179">
        <f t="shared" si="39"/>
        <v>318</v>
      </c>
      <c r="I179">
        <v>0</v>
      </c>
      <c r="J179">
        <f t="shared" si="40"/>
        <v>0</v>
      </c>
      <c r="K179">
        <f t="shared" si="41"/>
        <v>318</v>
      </c>
      <c r="M179" s="13">
        <f t="shared" ca="1" si="42"/>
        <v>2422.2487528321385</v>
      </c>
      <c r="N179" s="13">
        <f t="shared" si="43"/>
        <v>0</v>
      </c>
      <c r="O179">
        <f t="shared" ca="1" si="44"/>
        <v>-1</v>
      </c>
      <c r="P179" s="12">
        <f t="shared" ca="1" si="51"/>
        <v>-0.84611919672753177</v>
      </c>
      <c r="Q179" s="12">
        <f t="shared" ca="1" si="52"/>
        <v>-0.15388080327246817</v>
      </c>
      <c r="R179" s="13">
        <v>0</v>
      </c>
      <c r="S179" s="13">
        <v>0</v>
      </c>
      <c r="T179" s="13">
        <v>0</v>
      </c>
      <c r="U179" s="13">
        <v>0</v>
      </c>
      <c r="V179" s="13">
        <f t="shared" ca="1" si="53"/>
        <v>0</v>
      </c>
      <c r="W179" s="13">
        <f t="shared" ca="1" si="45"/>
        <v>0</v>
      </c>
      <c r="X179" s="13">
        <f t="shared" ca="1" si="46"/>
        <v>2421.2487528321385</v>
      </c>
      <c r="Z179" s="13">
        <f t="shared" ca="1" si="54"/>
        <v>1792.0724122351485</v>
      </c>
      <c r="AA179" s="13">
        <f t="shared" ca="1" si="47"/>
        <v>329.56764494481706</v>
      </c>
      <c r="AB179" s="13">
        <f t="shared" ca="1" si="48"/>
        <v>265.49910159955499</v>
      </c>
      <c r="AC179" s="13">
        <f t="shared" ca="1" si="49"/>
        <v>44.637346285925645</v>
      </c>
    </row>
    <row r="180" spans="1:29" x14ac:dyDescent="0.25">
      <c r="A180" s="1">
        <v>45453</v>
      </c>
      <c r="B180">
        <f t="shared" si="37"/>
        <v>1731</v>
      </c>
      <c r="C180">
        <v>-6</v>
      </c>
      <c r="D180">
        <v>0</v>
      </c>
      <c r="E180">
        <f t="shared" si="38"/>
        <v>1725</v>
      </c>
      <c r="F180" s="12">
        <f t="shared" ca="1" si="50"/>
        <v>1799.0838675931557</v>
      </c>
      <c r="H180">
        <f t="shared" si="39"/>
        <v>318</v>
      </c>
      <c r="I180">
        <v>-4</v>
      </c>
      <c r="J180">
        <f t="shared" si="40"/>
        <v>0</v>
      </c>
      <c r="K180">
        <f t="shared" si="41"/>
        <v>314</v>
      </c>
      <c r="M180" s="13">
        <f t="shared" ca="1" si="42"/>
        <v>2421.2487528321385</v>
      </c>
      <c r="N180" s="13">
        <f t="shared" si="43"/>
        <v>-10</v>
      </c>
      <c r="O180">
        <f t="shared" ca="1" si="44"/>
        <v>3</v>
      </c>
      <c r="P180" s="12">
        <f t="shared" ca="1" si="51"/>
        <v>2.5383560243493615</v>
      </c>
      <c r="Q180" s="12">
        <f t="shared" ca="1" si="52"/>
        <v>0.46164397565063875</v>
      </c>
      <c r="R180" s="13">
        <v>0</v>
      </c>
      <c r="S180" s="13">
        <v>0</v>
      </c>
      <c r="T180" s="13">
        <v>0</v>
      </c>
      <c r="U180" s="13">
        <v>0</v>
      </c>
      <c r="V180" s="13">
        <f t="shared" ca="1" si="53"/>
        <v>0</v>
      </c>
      <c r="W180" s="13">
        <f t="shared" ca="1" si="45"/>
        <v>0</v>
      </c>
      <c r="X180" s="13">
        <f t="shared" ca="1" si="46"/>
        <v>2414.2487528321385</v>
      </c>
      <c r="Z180" s="13">
        <f t="shared" ca="1" si="54"/>
        <v>1788.6107682594979</v>
      </c>
      <c r="AA180" s="13">
        <f t="shared" ca="1" si="47"/>
        <v>326.02928892046771</v>
      </c>
      <c r="AB180" s="13">
        <f t="shared" ca="1" si="48"/>
        <v>265.82663881489509</v>
      </c>
      <c r="AC180" s="13">
        <f t="shared" ca="1" si="49"/>
        <v>44.692413862480826</v>
      </c>
    </row>
    <row r="181" spans="1:29" x14ac:dyDescent="0.25">
      <c r="A181" s="1">
        <v>45454</v>
      </c>
      <c r="B181">
        <f t="shared" si="37"/>
        <v>1725</v>
      </c>
      <c r="C181">
        <v>0</v>
      </c>
      <c r="D181">
        <v>0</v>
      </c>
      <c r="E181">
        <f t="shared" si="38"/>
        <v>1725</v>
      </c>
      <c r="F181" s="12">
        <f t="shared" ca="1" si="50"/>
        <v>1798.2367324923189</v>
      </c>
      <c r="H181">
        <f t="shared" si="39"/>
        <v>314</v>
      </c>
      <c r="I181">
        <v>0</v>
      </c>
      <c r="J181">
        <f t="shared" si="40"/>
        <v>0</v>
      </c>
      <c r="K181">
        <f t="shared" si="41"/>
        <v>314</v>
      </c>
      <c r="M181" s="13">
        <f t="shared" ca="1" si="42"/>
        <v>2414.2487528321385</v>
      </c>
      <c r="N181" s="13">
        <f t="shared" si="43"/>
        <v>0</v>
      </c>
      <c r="O181">
        <f t="shared" ca="1" si="44"/>
        <v>-1</v>
      </c>
      <c r="P181" s="12">
        <f t="shared" ca="1" si="51"/>
        <v>-0.84713510083684518</v>
      </c>
      <c r="Q181" s="12">
        <f t="shared" ca="1" si="52"/>
        <v>-0.15286489916315468</v>
      </c>
      <c r="R181" s="13">
        <v>0</v>
      </c>
      <c r="S181" s="13">
        <v>0</v>
      </c>
      <c r="T181" s="13">
        <v>0</v>
      </c>
      <c r="U181" s="13">
        <v>0</v>
      </c>
      <c r="V181" s="13">
        <f t="shared" ca="1" si="53"/>
        <v>0</v>
      </c>
      <c r="W181" s="13">
        <f t="shared" ca="1" si="45"/>
        <v>0</v>
      </c>
      <c r="X181" s="13">
        <f t="shared" ca="1" si="46"/>
        <v>2413.2487528321385</v>
      </c>
      <c r="Z181" s="13">
        <f t="shared" ca="1" si="54"/>
        <v>1787.7636331586612</v>
      </c>
      <c r="AA181" s="13">
        <f t="shared" ca="1" si="47"/>
        <v>325.87642402130456</v>
      </c>
      <c r="AB181" s="13">
        <f t="shared" ca="1" si="48"/>
        <v>265.71702677429357</v>
      </c>
      <c r="AC181" s="13">
        <f t="shared" ca="1" si="49"/>
        <v>44.673985210240723</v>
      </c>
    </row>
    <row r="182" spans="1:29" x14ac:dyDescent="0.25">
      <c r="A182" s="1">
        <v>45455</v>
      </c>
      <c r="B182">
        <f t="shared" si="37"/>
        <v>1725</v>
      </c>
      <c r="C182">
        <v>0</v>
      </c>
      <c r="D182">
        <v>0</v>
      </c>
      <c r="E182">
        <f t="shared" si="38"/>
        <v>1725</v>
      </c>
      <c r="F182" s="12">
        <f t="shared" ca="1" si="50"/>
        <v>1796.5424632347547</v>
      </c>
      <c r="H182">
        <f t="shared" si="39"/>
        <v>314</v>
      </c>
      <c r="I182">
        <v>0</v>
      </c>
      <c r="J182">
        <f t="shared" si="40"/>
        <v>0</v>
      </c>
      <c r="K182">
        <f t="shared" si="41"/>
        <v>314</v>
      </c>
      <c r="M182" s="13">
        <f t="shared" ca="1" si="42"/>
        <v>2413.2487528321385</v>
      </c>
      <c r="N182" s="13">
        <f t="shared" si="43"/>
        <v>0</v>
      </c>
      <c r="O182">
        <f t="shared" ca="1" si="44"/>
        <v>-2</v>
      </c>
      <c r="P182" s="12">
        <f t="shared" ca="1" si="51"/>
        <v>-1.6942692575642078</v>
      </c>
      <c r="Q182" s="12">
        <f t="shared" ca="1" si="52"/>
        <v>-0.30573074243579257</v>
      </c>
      <c r="R182" s="13">
        <v>0</v>
      </c>
      <c r="S182" s="13">
        <v>0</v>
      </c>
      <c r="T182" s="13">
        <v>0</v>
      </c>
      <c r="U182" s="13">
        <v>0</v>
      </c>
      <c r="V182" s="13">
        <f t="shared" ca="1" si="53"/>
        <v>0</v>
      </c>
      <c r="W182" s="13">
        <f t="shared" ca="1" si="45"/>
        <v>0</v>
      </c>
      <c r="X182" s="13">
        <f t="shared" ca="1" si="46"/>
        <v>2411.2487528321385</v>
      </c>
      <c r="Z182" s="13">
        <f t="shared" ca="1" si="54"/>
        <v>1786.0693639010969</v>
      </c>
      <c r="AA182" s="13">
        <f t="shared" ca="1" si="47"/>
        <v>325.57069327886876</v>
      </c>
      <c r="AB182" s="13">
        <f t="shared" ca="1" si="48"/>
        <v>265.4977911133696</v>
      </c>
      <c r="AC182" s="13">
        <f t="shared" ca="1" si="49"/>
        <v>44.637125958906424</v>
      </c>
    </row>
    <row r="183" spans="1:29" x14ac:dyDescent="0.25">
      <c r="A183" s="1">
        <v>45456</v>
      </c>
      <c r="B183">
        <f t="shared" si="37"/>
        <v>1725</v>
      </c>
      <c r="C183">
        <v>0</v>
      </c>
      <c r="D183">
        <v>0</v>
      </c>
      <c r="E183">
        <f t="shared" si="38"/>
        <v>1725</v>
      </c>
      <c r="F183" s="12">
        <f t="shared" ca="1" si="50"/>
        <v>1794.8481958673681</v>
      </c>
      <c r="H183">
        <f t="shared" si="39"/>
        <v>314</v>
      </c>
      <c r="I183">
        <v>0</v>
      </c>
      <c r="J183">
        <f t="shared" si="40"/>
        <v>0</v>
      </c>
      <c r="K183">
        <f t="shared" si="41"/>
        <v>314</v>
      </c>
      <c r="M183" s="13">
        <f t="shared" ca="1" si="42"/>
        <v>2411.2487528321385</v>
      </c>
      <c r="N183" s="13">
        <f t="shared" si="43"/>
        <v>0</v>
      </c>
      <c r="O183">
        <f t="shared" ca="1" si="44"/>
        <v>-2</v>
      </c>
      <c r="P183" s="12">
        <f t="shared" ca="1" si="51"/>
        <v>-1.6942673673865325</v>
      </c>
      <c r="Q183" s="12">
        <f t="shared" ca="1" si="52"/>
        <v>-0.3057326326134675</v>
      </c>
      <c r="R183" s="13">
        <v>0</v>
      </c>
      <c r="S183" s="13">
        <v>0</v>
      </c>
      <c r="T183" s="13">
        <v>0</v>
      </c>
      <c r="U183" s="13">
        <v>0</v>
      </c>
      <c r="V183" s="13">
        <f t="shared" ca="1" si="53"/>
        <v>0</v>
      </c>
      <c r="W183" s="13">
        <f t="shared" ca="1" si="45"/>
        <v>0</v>
      </c>
      <c r="X183" s="13">
        <f t="shared" ca="1" si="46"/>
        <v>2409.2487528321385</v>
      </c>
      <c r="Z183" s="13">
        <f t="shared" ca="1" si="54"/>
        <v>1784.3750965337103</v>
      </c>
      <c r="AA183" s="13">
        <f t="shared" ca="1" si="47"/>
        <v>325.2649606462553</v>
      </c>
      <c r="AB183" s="13">
        <f t="shared" ca="1" si="48"/>
        <v>265.2785322689798</v>
      </c>
      <c r="AC183" s="13">
        <f t="shared" ca="1" si="49"/>
        <v>44.600262809824876</v>
      </c>
    </row>
    <row r="184" spans="1:29" x14ac:dyDescent="0.25">
      <c r="A184" s="1">
        <v>45457</v>
      </c>
      <c r="B184">
        <f t="shared" si="37"/>
        <v>1725</v>
      </c>
      <c r="C184">
        <v>5</v>
      </c>
      <c r="D184">
        <v>0</v>
      </c>
      <c r="E184">
        <f t="shared" si="38"/>
        <v>1730</v>
      </c>
      <c r="F184" s="12">
        <f t="shared" ca="1" si="50"/>
        <v>1799.8481958673681</v>
      </c>
      <c r="H184">
        <f t="shared" si="39"/>
        <v>314</v>
      </c>
      <c r="I184">
        <v>0</v>
      </c>
      <c r="J184">
        <f t="shared" si="40"/>
        <v>0</v>
      </c>
      <c r="K184">
        <f t="shared" si="41"/>
        <v>314</v>
      </c>
      <c r="M184" s="13">
        <f t="shared" ca="1" si="42"/>
        <v>2409.2487528321385</v>
      </c>
      <c r="N184" s="13">
        <f t="shared" si="43"/>
        <v>5</v>
      </c>
      <c r="O184">
        <f t="shared" ca="1" si="44"/>
        <v>0</v>
      </c>
      <c r="P184" s="12">
        <f t="shared" ca="1" si="51"/>
        <v>0</v>
      </c>
      <c r="Q184" s="12">
        <f t="shared" ca="1" si="52"/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f t="shared" ca="1" si="53"/>
        <v>0</v>
      </c>
      <c r="W184" s="13">
        <f t="shared" ca="1" si="45"/>
        <v>0</v>
      </c>
      <c r="X184" s="13">
        <f t="shared" ca="1" si="46"/>
        <v>2414.2487528321385</v>
      </c>
      <c r="Z184" s="13">
        <f t="shared" ca="1" si="54"/>
        <v>1789.3750965337103</v>
      </c>
      <c r="AA184" s="13">
        <f t="shared" ca="1" si="47"/>
        <v>325.2649606462553</v>
      </c>
      <c r="AB184" s="13">
        <f t="shared" ca="1" si="48"/>
        <v>265.2785322689798</v>
      </c>
      <c r="AC184" s="13">
        <f t="shared" ca="1" si="49"/>
        <v>44.600262809824876</v>
      </c>
    </row>
    <row r="185" spans="1:29" x14ac:dyDescent="0.25">
      <c r="A185" s="1">
        <v>45458</v>
      </c>
      <c r="B185">
        <f t="shared" si="37"/>
        <v>1730</v>
      </c>
      <c r="C185">
        <v>0</v>
      </c>
      <c r="D185">
        <v>0</v>
      </c>
      <c r="E185">
        <f t="shared" si="38"/>
        <v>1730</v>
      </c>
      <c r="F185" s="12">
        <f t="shared" ca="1" si="50"/>
        <v>1803.2379878285872</v>
      </c>
      <c r="H185">
        <f t="shared" si="39"/>
        <v>314</v>
      </c>
      <c r="I185">
        <v>0</v>
      </c>
      <c r="J185">
        <f t="shared" si="40"/>
        <v>0</v>
      </c>
      <c r="K185">
        <f t="shared" si="41"/>
        <v>314</v>
      </c>
      <c r="M185" s="13">
        <f t="shared" ca="1" si="42"/>
        <v>2414.2487528321385</v>
      </c>
      <c r="N185" s="13">
        <f t="shared" si="43"/>
        <v>0</v>
      </c>
      <c r="O185">
        <f t="shared" ca="1" si="44"/>
        <v>4</v>
      </c>
      <c r="P185" s="12">
        <f t="shared" ca="1" si="51"/>
        <v>3.3897919612190264</v>
      </c>
      <c r="Q185" s="12">
        <f t="shared" ca="1" si="52"/>
        <v>0.61020803878097329</v>
      </c>
      <c r="R185" s="13">
        <v>0</v>
      </c>
      <c r="S185" s="13">
        <v>0</v>
      </c>
      <c r="T185" s="13">
        <v>0</v>
      </c>
      <c r="U185" s="13">
        <v>0</v>
      </c>
      <c r="V185" s="13">
        <f t="shared" ca="1" si="53"/>
        <v>0</v>
      </c>
      <c r="W185" s="13">
        <f t="shared" ca="1" si="45"/>
        <v>0</v>
      </c>
      <c r="X185" s="13">
        <f t="shared" ca="1" si="46"/>
        <v>2418.2487528321385</v>
      </c>
      <c r="Z185" s="13">
        <f t="shared" ca="1" si="54"/>
        <v>1792.7648884949294</v>
      </c>
      <c r="AA185" s="13">
        <f t="shared" ca="1" si="47"/>
        <v>325.87516868503627</v>
      </c>
      <c r="AB185" s="13">
        <f t="shared" ca="1" si="48"/>
        <v>265.71619194239804</v>
      </c>
      <c r="AC185" s="13">
        <f t="shared" ca="1" si="49"/>
        <v>44.673844853154051</v>
      </c>
    </row>
    <row r="186" spans="1:29" x14ac:dyDescent="0.25">
      <c r="A186" s="1">
        <v>45459</v>
      </c>
      <c r="B186">
        <f t="shared" si="37"/>
        <v>1730</v>
      </c>
      <c r="C186">
        <v>0</v>
      </c>
      <c r="D186">
        <v>0</v>
      </c>
      <c r="E186">
        <f t="shared" si="38"/>
        <v>1730</v>
      </c>
      <c r="F186" s="12">
        <f t="shared" ca="1" si="50"/>
        <v>1803.2379878285872</v>
      </c>
      <c r="H186">
        <f t="shared" si="39"/>
        <v>314</v>
      </c>
      <c r="I186">
        <v>0</v>
      </c>
      <c r="J186">
        <f t="shared" si="40"/>
        <v>0</v>
      </c>
      <c r="K186">
        <f t="shared" si="41"/>
        <v>314</v>
      </c>
      <c r="M186" s="13">
        <f t="shared" ca="1" si="42"/>
        <v>2418.2487528321385</v>
      </c>
      <c r="N186" s="13">
        <f t="shared" si="43"/>
        <v>0</v>
      </c>
      <c r="O186">
        <f t="shared" ca="1" si="44"/>
        <v>0</v>
      </c>
      <c r="P186" s="12">
        <f t="shared" ca="1" si="51"/>
        <v>0</v>
      </c>
      <c r="Q186" s="12">
        <f t="shared" ca="1" si="52"/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f t="shared" ca="1" si="53"/>
        <v>0</v>
      </c>
      <c r="W186" s="13">
        <f t="shared" ca="1" si="45"/>
        <v>0</v>
      </c>
      <c r="X186" s="13">
        <f t="shared" ca="1" si="46"/>
        <v>2418.2487528321385</v>
      </c>
      <c r="Z186" s="13">
        <f t="shared" ca="1" si="54"/>
        <v>1792.7648884949294</v>
      </c>
      <c r="AA186" s="13">
        <f t="shared" ca="1" si="47"/>
        <v>325.87516868503627</v>
      </c>
      <c r="AB186" s="13">
        <f t="shared" ca="1" si="48"/>
        <v>265.71619194239804</v>
      </c>
      <c r="AC186" s="13">
        <f t="shared" ca="1" si="49"/>
        <v>44.673844853154051</v>
      </c>
    </row>
    <row r="187" spans="1:29" x14ac:dyDescent="0.25">
      <c r="A187" s="1">
        <v>45460</v>
      </c>
      <c r="B187">
        <f t="shared" si="37"/>
        <v>1730</v>
      </c>
      <c r="C187">
        <v>0</v>
      </c>
      <c r="D187">
        <v>0</v>
      </c>
      <c r="E187">
        <f t="shared" si="38"/>
        <v>1730</v>
      </c>
      <c r="F187" s="12">
        <f t="shared" ca="1" si="50"/>
        <v>1802.3905380231924</v>
      </c>
      <c r="H187">
        <f t="shared" si="39"/>
        <v>314</v>
      </c>
      <c r="I187">
        <v>0</v>
      </c>
      <c r="J187">
        <f t="shared" si="40"/>
        <v>0</v>
      </c>
      <c r="K187">
        <f t="shared" si="41"/>
        <v>314</v>
      </c>
      <c r="M187" s="13">
        <f t="shared" ca="1" si="42"/>
        <v>2418.2487528321385</v>
      </c>
      <c r="N187" s="13">
        <f t="shared" si="43"/>
        <v>0</v>
      </c>
      <c r="O187">
        <f t="shared" ca="1" si="44"/>
        <v>-1</v>
      </c>
      <c r="P187" s="12">
        <f t="shared" ca="1" si="51"/>
        <v>-0.84744980539466086</v>
      </c>
      <c r="Q187" s="12">
        <f t="shared" ca="1" si="52"/>
        <v>-0.15255019460533906</v>
      </c>
      <c r="R187" s="13">
        <v>0</v>
      </c>
      <c r="S187" s="13">
        <v>0</v>
      </c>
      <c r="T187" s="13">
        <v>0</v>
      </c>
      <c r="U187" s="13">
        <v>0</v>
      </c>
      <c r="V187" s="13">
        <f t="shared" ca="1" si="53"/>
        <v>0</v>
      </c>
      <c r="W187" s="13">
        <f t="shared" ca="1" si="45"/>
        <v>0</v>
      </c>
      <c r="X187" s="13">
        <f t="shared" ca="1" si="46"/>
        <v>2417.2487528321385</v>
      </c>
      <c r="Z187" s="13">
        <f t="shared" ca="1" si="54"/>
        <v>1791.9174386895347</v>
      </c>
      <c r="AA187" s="13">
        <f t="shared" ca="1" si="47"/>
        <v>325.72261849043093</v>
      </c>
      <c r="AB187" s="13">
        <f t="shared" ca="1" si="48"/>
        <v>265.60680005277038</v>
      </c>
      <c r="AC187" s="13">
        <f t="shared" ca="1" si="49"/>
        <v>44.655453214053345</v>
      </c>
    </row>
    <row r="188" spans="1:29" x14ac:dyDescent="0.25">
      <c r="A188" s="1">
        <v>45461</v>
      </c>
      <c r="B188">
        <f t="shared" si="37"/>
        <v>1730</v>
      </c>
      <c r="C188">
        <v>0</v>
      </c>
      <c r="D188">
        <v>0</v>
      </c>
      <c r="E188">
        <f t="shared" si="38"/>
        <v>1730</v>
      </c>
      <c r="F188" s="12">
        <f t="shared" ca="1" si="50"/>
        <v>1805.7803354296025</v>
      </c>
      <c r="H188">
        <f t="shared" si="39"/>
        <v>314</v>
      </c>
      <c r="I188">
        <v>0</v>
      </c>
      <c r="J188">
        <f t="shared" si="40"/>
        <v>0</v>
      </c>
      <c r="K188">
        <f t="shared" si="41"/>
        <v>314</v>
      </c>
      <c r="M188" s="13">
        <f t="shared" ca="1" si="42"/>
        <v>2417.2487528321385</v>
      </c>
      <c r="N188" s="13">
        <f t="shared" si="43"/>
        <v>0</v>
      </c>
      <c r="O188">
        <f t="shared" ca="1" si="44"/>
        <v>4</v>
      </c>
      <c r="P188" s="12">
        <f t="shared" ca="1" si="51"/>
        <v>3.3897974064099365</v>
      </c>
      <c r="Q188" s="12">
        <f t="shared" ca="1" si="52"/>
        <v>0.6102025935900629</v>
      </c>
      <c r="R188" s="13">
        <v>0</v>
      </c>
      <c r="S188" s="13">
        <v>0</v>
      </c>
      <c r="T188" s="13">
        <v>0</v>
      </c>
      <c r="U188" s="13">
        <v>0</v>
      </c>
      <c r="V188" s="13">
        <f t="shared" ca="1" si="53"/>
        <v>0</v>
      </c>
      <c r="W188" s="13">
        <f t="shared" ca="1" si="45"/>
        <v>0</v>
      </c>
      <c r="X188" s="13">
        <f t="shared" ca="1" si="46"/>
        <v>2421.2487528321385</v>
      </c>
      <c r="Z188" s="13">
        <f t="shared" ca="1" si="54"/>
        <v>1795.3072360959447</v>
      </c>
      <c r="AA188" s="13">
        <f t="shared" ca="1" si="47"/>
        <v>326.33282108402102</v>
      </c>
      <c r="AB188" s="13">
        <f t="shared" ca="1" si="48"/>
        <v>266.04439064100768</v>
      </c>
      <c r="AC188" s="13">
        <f t="shared" ca="1" si="49"/>
        <v>44.729023642355848</v>
      </c>
    </row>
    <row r="189" spans="1:29" x14ac:dyDescent="0.25">
      <c r="A189" s="1">
        <v>45462</v>
      </c>
      <c r="B189">
        <f t="shared" si="37"/>
        <v>1730</v>
      </c>
      <c r="C189">
        <v>0</v>
      </c>
      <c r="D189">
        <v>0</v>
      </c>
      <c r="E189">
        <f t="shared" si="38"/>
        <v>1730</v>
      </c>
      <c r="F189" s="12">
        <f t="shared" ca="1" si="50"/>
        <v>1806.6277865931979</v>
      </c>
      <c r="H189">
        <f t="shared" si="39"/>
        <v>314</v>
      </c>
      <c r="I189">
        <v>0</v>
      </c>
      <c r="J189">
        <f t="shared" si="40"/>
        <v>0</v>
      </c>
      <c r="K189">
        <f t="shared" si="41"/>
        <v>314</v>
      </c>
      <c r="M189" s="13">
        <f t="shared" ca="1" si="42"/>
        <v>2421.2487528321385</v>
      </c>
      <c r="N189" s="13">
        <f t="shared" si="43"/>
        <v>0</v>
      </c>
      <c r="O189">
        <f t="shared" ca="1" si="44"/>
        <v>1</v>
      </c>
      <c r="P189" s="12">
        <f t="shared" ca="1" si="51"/>
        <v>0.84745116359549344</v>
      </c>
      <c r="Q189" s="12">
        <f t="shared" ca="1" si="52"/>
        <v>0.15254883640450637</v>
      </c>
      <c r="R189" s="13">
        <v>0</v>
      </c>
      <c r="S189" s="13">
        <v>0</v>
      </c>
      <c r="T189" s="13">
        <v>0</v>
      </c>
      <c r="U189" s="13">
        <v>0</v>
      </c>
      <c r="V189" s="13">
        <f t="shared" ca="1" si="53"/>
        <v>0</v>
      </c>
      <c r="W189" s="13">
        <f t="shared" ca="1" si="45"/>
        <v>0</v>
      </c>
      <c r="X189" s="13">
        <f t="shared" ca="1" si="46"/>
        <v>2422.2487528321385</v>
      </c>
      <c r="Z189" s="13">
        <f t="shared" ca="1" si="54"/>
        <v>1796.1546872595402</v>
      </c>
      <c r="AA189" s="13">
        <f t="shared" ca="1" si="47"/>
        <v>326.48536992042551</v>
      </c>
      <c r="AB189" s="13">
        <f t="shared" ca="1" si="48"/>
        <v>266.15376529863158</v>
      </c>
      <c r="AC189" s="13">
        <f t="shared" ca="1" si="49"/>
        <v>44.747412384305811</v>
      </c>
    </row>
    <row r="190" spans="1:29" x14ac:dyDescent="0.25">
      <c r="A190" s="1">
        <v>45463</v>
      </c>
      <c r="B190">
        <f t="shared" si="37"/>
        <v>1730</v>
      </c>
      <c r="C190">
        <v>0</v>
      </c>
      <c r="D190">
        <v>0</v>
      </c>
      <c r="E190">
        <f t="shared" si="38"/>
        <v>1730</v>
      </c>
      <c r="F190" s="12">
        <f t="shared" ca="1" si="50"/>
        <v>1805.7803349770045</v>
      </c>
      <c r="H190">
        <f t="shared" si="39"/>
        <v>314</v>
      </c>
      <c r="I190">
        <v>0</v>
      </c>
      <c r="J190">
        <f t="shared" si="40"/>
        <v>0</v>
      </c>
      <c r="K190">
        <f t="shared" si="41"/>
        <v>314</v>
      </c>
      <c r="M190" s="13">
        <f t="shared" ca="1" si="42"/>
        <v>2422.2487528321385</v>
      </c>
      <c r="N190" s="13">
        <f t="shared" si="43"/>
        <v>0</v>
      </c>
      <c r="O190">
        <f t="shared" ca="1" si="44"/>
        <v>-1</v>
      </c>
      <c r="P190" s="12">
        <f t="shared" ca="1" si="51"/>
        <v>-0.84745161619353226</v>
      </c>
      <c r="Q190" s="12">
        <f t="shared" ca="1" si="52"/>
        <v>-0.1525483838064676</v>
      </c>
      <c r="R190" s="13">
        <v>0</v>
      </c>
      <c r="S190" s="13">
        <v>0</v>
      </c>
      <c r="T190" s="13">
        <v>0</v>
      </c>
      <c r="U190" s="13">
        <v>0</v>
      </c>
      <c r="V190" s="13">
        <f t="shared" ca="1" si="53"/>
        <v>0</v>
      </c>
      <c r="W190" s="13">
        <f t="shared" ca="1" si="45"/>
        <v>0</v>
      </c>
      <c r="X190" s="13">
        <f t="shared" ca="1" si="46"/>
        <v>2421.2487528321385</v>
      </c>
      <c r="Z190" s="13">
        <f t="shared" ca="1" si="54"/>
        <v>1795.3072356433468</v>
      </c>
      <c r="AA190" s="13">
        <f t="shared" ca="1" si="47"/>
        <v>326.33282153661906</v>
      </c>
      <c r="AB190" s="13">
        <f t="shared" ca="1" si="48"/>
        <v>266.04439638328893</v>
      </c>
      <c r="AC190" s="13">
        <f t="shared" ca="1" si="49"/>
        <v>44.729024607783572</v>
      </c>
    </row>
    <row r="191" spans="1:29" x14ac:dyDescent="0.25">
      <c r="A191" s="1">
        <v>45464</v>
      </c>
      <c r="B191">
        <f t="shared" si="37"/>
        <v>1730</v>
      </c>
      <c r="C191">
        <v>0</v>
      </c>
      <c r="D191">
        <v>0</v>
      </c>
      <c r="E191">
        <f t="shared" si="38"/>
        <v>1730</v>
      </c>
      <c r="F191" s="12">
        <f t="shared" ca="1" si="50"/>
        <v>1806.6277861404376</v>
      </c>
      <c r="H191">
        <f t="shared" si="39"/>
        <v>314</v>
      </c>
      <c r="I191">
        <v>0</v>
      </c>
      <c r="J191">
        <f t="shared" si="40"/>
        <v>0</v>
      </c>
      <c r="K191">
        <f t="shared" si="41"/>
        <v>314</v>
      </c>
      <c r="M191" s="13">
        <f t="shared" ca="1" si="42"/>
        <v>2421.2487528321385</v>
      </c>
      <c r="N191" s="13">
        <f t="shared" si="43"/>
        <v>0</v>
      </c>
      <c r="O191">
        <f t="shared" ca="1" si="44"/>
        <v>1</v>
      </c>
      <c r="P191" s="12">
        <f t="shared" ca="1" si="51"/>
        <v>0.84745116343319693</v>
      </c>
      <c r="Q191" s="12">
        <f t="shared" ca="1" si="52"/>
        <v>0.15254883656680301</v>
      </c>
      <c r="R191" s="13">
        <v>0</v>
      </c>
      <c r="S191" s="13">
        <v>0</v>
      </c>
      <c r="T191" s="13">
        <v>0</v>
      </c>
      <c r="U191" s="13">
        <v>0</v>
      </c>
      <c r="V191" s="13">
        <f t="shared" ca="1" si="53"/>
        <v>0</v>
      </c>
      <c r="W191" s="13">
        <f t="shared" ca="1" si="45"/>
        <v>0</v>
      </c>
      <c r="X191" s="13">
        <f t="shared" ca="1" si="46"/>
        <v>2422.2487528321385</v>
      </c>
      <c r="Z191" s="13">
        <f t="shared" ca="1" si="54"/>
        <v>1796.1546868067799</v>
      </c>
      <c r="AA191" s="13">
        <f t="shared" ca="1" si="47"/>
        <v>326.48537037318584</v>
      </c>
      <c r="AB191" s="13">
        <f t="shared" ca="1" si="48"/>
        <v>266.15377104297193</v>
      </c>
      <c r="AC191" s="13">
        <f t="shared" ca="1" si="49"/>
        <v>44.747413350079725</v>
      </c>
    </row>
    <row r="192" spans="1:29" x14ac:dyDescent="0.25">
      <c r="A192" s="1">
        <v>45465</v>
      </c>
      <c r="B192">
        <f t="shared" si="37"/>
        <v>1730</v>
      </c>
      <c r="C192">
        <v>0</v>
      </c>
      <c r="D192">
        <v>0</v>
      </c>
      <c r="E192">
        <f t="shared" si="38"/>
        <v>1730</v>
      </c>
      <c r="F192" s="12">
        <f t="shared" ca="1" si="50"/>
        <v>1808.3226893725</v>
      </c>
      <c r="H192">
        <f t="shared" si="39"/>
        <v>314</v>
      </c>
      <c r="I192">
        <v>0</v>
      </c>
      <c r="J192">
        <f t="shared" si="40"/>
        <v>0</v>
      </c>
      <c r="K192">
        <f t="shared" si="41"/>
        <v>314</v>
      </c>
      <c r="M192" s="13">
        <f t="shared" ca="1" si="42"/>
        <v>2422.2487528321385</v>
      </c>
      <c r="N192" s="13">
        <f t="shared" si="43"/>
        <v>0</v>
      </c>
      <c r="O192">
        <f t="shared" ca="1" si="44"/>
        <v>2</v>
      </c>
      <c r="P192" s="12">
        <f t="shared" ca="1" si="51"/>
        <v>1.694903232062503</v>
      </c>
      <c r="Q192" s="12">
        <f t="shared" ca="1" si="52"/>
        <v>0.30509676793749696</v>
      </c>
      <c r="R192" s="13">
        <v>0</v>
      </c>
      <c r="S192" s="13">
        <v>0</v>
      </c>
      <c r="T192" s="13">
        <v>0</v>
      </c>
      <c r="U192" s="13">
        <v>0</v>
      </c>
      <c r="V192" s="13">
        <f t="shared" ca="1" si="53"/>
        <v>0</v>
      </c>
      <c r="W192" s="13">
        <f t="shared" ca="1" si="45"/>
        <v>0</v>
      </c>
      <c r="X192" s="13">
        <f t="shared" ca="1" si="46"/>
        <v>2424.2487528321385</v>
      </c>
      <c r="Z192" s="13">
        <f t="shared" ca="1" si="54"/>
        <v>1797.8495900388423</v>
      </c>
      <c r="AA192" s="13">
        <f t="shared" ca="1" si="47"/>
        <v>326.79046714112332</v>
      </c>
      <c r="AB192" s="13">
        <f t="shared" ca="1" si="48"/>
        <v>266.37250887777509</v>
      </c>
      <c r="AC192" s="13">
        <f t="shared" ca="1" si="49"/>
        <v>44.784188903816514</v>
      </c>
    </row>
    <row r="193" spans="1:29" x14ac:dyDescent="0.25">
      <c r="A193" s="1">
        <v>45466</v>
      </c>
      <c r="B193">
        <f t="shared" si="37"/>
        <v>1730</v>
      </c>
      <c r="C193">
        <v>0</v>
      </c>
      <c r="D193">
        <v>0</v>
      </c>
      <c r="E193">
        <f t="shared" si="38"/>
        <v>1730</v>
      </c>
      <c r="F193" s="12">
        <f t="shared" ca="1" si="50"/>
        <v>1809.1701418927942</v>
      </c>
      <c r="H193">
        <f t="shared" si="39"/>
        <v>314</v>
      </c>
      <c r="I193">
        <v>0</v>
      </c>
      <c r="J193">
        <f t="shared" si="40"/>
        <v>0</v>
      </c>
      <c r="K193">
        <f t="shared" si="41"/>
        <v>314</v>
      </c>
      <c r="M193" s="13">
        <f t="shared" ca="1" si="42"/>
        <v>2424.2487528321385</v>
      </c>
      <c r="N193" s="13">
        <f t="shared" si="43"/>
        <v>0</v>
      </c>
      <c r="O193">
        <f t="shared" ca="1" si="44"/>
        <v>1</v>
      </c>
      <c r="P193" s="12">
        <f t="shared" ca="1" si="51"/>
        <v>0.84745252029420493</v>
      </c>
      <c r="Q193" s="12">
        <f t="shared" ca="1" si="52"/>
        <v>0.15254747970579519</v>
      </c>
      <c r="R193" s="13">
        <v>0</v>
      </c>
      <c r="S193" s="13">
        <v>0</v>
      </c>
      <c r="T193" s="13">
        <v>0</v>
      </c>
      <c r="U193" s="13">
        <v>0</v>
      </c>
      <c r="V193" s="13">
        <f t="shared" ca="1" si="53"/>
        <v>0</v>
      </c>
      <c r="W193" s="13">
        <f t="shared" ca="1" si="45"/>
        <v>0</v>
      </c>
      <c r="X193" s="13">
        <f t="shared" ca="1" si="46"/>
        <v>2425.2487528321385</v>
      </c>
      <c r="Z193" s="13">
        <f t="shared" ca="1" si="54"/>
        <v>1798.6970425591364</v>
      </c>
      <c r="AA193" s="13">
        <f t="shared" ca="1" si="47"/>
        <v>326.9430146208291</v>
      </c>
      <c r="AB193" s="13">
        <f t="shared" ca="1" si="48"/>
        <v>266.48186632245319</v>
      </c>
      <c r="AC193" s="13">
        <f t="shared" ca="1" si="49"/>
        <v>44.802574751819883</v>
      </c>
    </row>
    <row r="194" spans="1:29" x14ac:dyDescent="0.25">
      <c r="A194" s="1">
        <v>45467</v>
      </c>
      <c r="B194">
        <f t="shared" si="37"/>
        <v>1730</v>
      </c>
      <c r="C194">
        <v>0</v>
      </c>
      <c r="D194">
        <v>0</v>
      </c>
      <c r="E194">
        <f t="shared" si="38"/>
        <v>1730</v>
      </c>
      <c r="F194" s="12">
        <f t="shared" ca="1" si="50"/>
        <v>1807.4752359485508</v>
      </c>
      <c r="H194">
        <f t="shared" si="39"/>
        <v>314</v>
      </c>
      <c r="I194">
        <v>0</v>
      </c>
      <c r="J194">
        <f t="shared" si="40"/>
        <v>0</v>
      </c>
      <c r="K194">
        <f t="shared" si="41"/>
        <v>314</v>
      </c>
      <c r="M194" s="13">
        <f t="shared" ca="1" si="42"/>
        <v>2425.2487528321385</v>
      </c>
      <c r="N194" s="13">
        <f t="shared" si="43"/>
        <v>0</v>
      </c>
      <c r="O194">
        <f t="shared" ca="1" si="44"/>
        <v>-2</v>
      </c>
      <c r="P194" s="12">
        <f t="shared" ca="1" si="51"/>
        <v>-1.6949059442432788</v>
      </c>
      <c r="Q194" s="12">
        <f t="shared" ca="1" si="52"/>
        <v>-0.30509405575672094</v>
      </c>
      <c r="R194" s="13">
        <v>0</v>
      </c>
      <c r="S194" s="13">
        <v>0</v>
      </c>
      <c r="T194" s="13">
        <v>0</v>
      </c>
      <c r="U194" s="13">
        <v>0</v>
      </c>
      <c r="V194" s="13">
        <f t="shared" ca="1" si="53"/>
        <v>0</v>
      </c>
      <c r="W194" s="13">
        <f t="shared" ca="1" si="45"/>
        <v>0</v>
      </c>
      <c r="X194" s="13">
        <f t="shared" ca="1" si="46"/>
        <v>2423.2487528321385</v>
      </c>
      <c r="Z194" s="13">
        <f t="shared" ca="1" si="54"/>
        <v>1797.0021366148931</v>
      </c>
      <c r="AA194" s="13">
        <f t="shared" ca="1" si="47"/>
        <v>326.63792056507236</v>
      </c>
      <c r="AB194" s="13">
        <f t="shared" ca="1" si="48"/>
        <v>266.26316289810552</v>
      </c>
      <c r="AC194" s="13">
        <f t="shared" ca="1" si="49"/>
        <v>44.765804983381088</v>
      </c>
    </row>
    <row r="195" spans="1:29" x14ac:dyDescent="0.25">
      <c r="A195" s="1">
        <v>45468</v>
      </c>
      <c r="B195">
        <f t="shared" si="37"/>
        <v>1730</v>
      </c>
      <c r="C195">
        <v>0</v>
      </c>
      <c r="D195">
        <v>0</v>
      </c>
      <c r="E195">
        <f t="shared" si="38"/>
        <v>1730</v>
      </c>
      <c r="F195" s="12">
        <f t="shared" ca="1" si="50"/>
        <v>1804.9328797453775</v>
      </c>
      <c r="H195">
        <f t="shared" si="39"/>
        <v>314</v>
      </c>
      <c r="I195">
        <v>0</v>
      </c>
      <c r="J195">
        <f t="shared" si="40"/>
        <v>0</v>
      </c>
      <c r="K195">
        <f t="shared" si="41"/>
        <v>314</v>
      </c>
      <c r="M195" s="13">
        <f t="shared" ca="1" si="42"/>
        <v>2423.2487528321385</v>
      </c>
      <c r="N195" s="13">
        <f t="shared" si="43"/>
        <v>0</v>
      </c>
      <c r="O195">
        <f t="shared" ca="1" si="44"/>
        <v>-3</v>
      </c>
      <c r="P195" s="12">
        <f t="shared" ca="1" si="51"/>
        <v>-2.5423562031733495</v>
      </c>
      <c r="Q195" s="12">
        <f t="shared" ca="1" si="52"/>
        <v>-0.45764379682664963</v>
      </c>
      <c r="R195" s="13">
        <v>0</v>
      </c>
      <c r="S195" s="13">
        <v>0</v>
      </c>
      <c r="T195" s="13">
        <v>0</v>
      </c>
      <c r="U195" s="13">
        <v>0</v>
      </c>
      <c r="V195" s="13">
        <f t="shared" ca="1" si="53"/>
        <v>0</v>
      </c>
      <c r="W195" s="13">
        <f t="shared" ca="1" si="45"/>
        <v>0</v>
      </c>
      <c r="X195" s="13">
        <f t="shared" ca="1" si="46"/>
        <v>2420.2487528321385</v>
      </c>
      <c r="Z195" s="13">
        <f t="shared" ca="1" si="54"/>
        <v>1794.4597804117197</v>
      </c>
      <c r="AA195" s="13">
        <f t="shared" ca="1" si="47"/>
        <v>326.18027676824573</v>
      </c>
      <c r="AB195" s="13">
        <f t="shared" ca="1" si="48"/>
        <v>265.93507333830422</v>
      </c>
      <c r="AC195" s="13">
        <f t="shared" ca="1" si="49"/>
        <v>44.710644543268799</v>
      </c>
    </row>
    <row r="196" spans="1:29" x14ac:dyDescent="0.25">
      <c r="A196" s="1">
        <v>45469</v>
      </c>
      <c r="B196">
        <f t="shared" si="37"/>
        <v>1730</v>
      </c>
      <c r="C196">
        <v>0</v>
      </c>
      <c r="D196">
        <v>0</v>
      </c>
      <c r="E196">
        <f t="shared" si="38"/>
        <v>1730</v>
      </c>
      <c r="F196" s="12">
        <f t="shared" ca="1" si="50"/>
        <v>1805.7803304543334</v>
      </c>
      <c r="H196">
        <f t="shared" si="39"/>
        <v>314</v>
      </c>
      <c r="I196">
        <v>0</v>
      </c>
      <c r="J196">
        <f t="shared" si="40"/>
        <v>0</v>
      </c>
      <c r="K196">
        <f t="shared" si="41"/>
        <v>314</v>
      </c>
      <c r="M196" s="13">
        <f t="shared" ca="1" si="42"/>
        <v>2420.2487528321385</v>
      </c>
      <c r="N196" s="13">
        <f t="shared" si="43"/>
        <v>0</v>
      </c>
      <c r="O196">
        <f t="shared" ca="1" si="44"/>
        <v>1</v>
      </c>
      <c r="P196" s="12">
        <f t="shared" ca="1" si="51"/>
        <v>0.84745070895578833</v>
      </c>
      <c r="Q196" s="12">
        <f t="shared" ca="1" si="52"/>
        <v>0.15254929104421175</v>
      </c>
      <c r="R196" s="13">
        <v>0</v>
      </c>
      <c r="S196" s="13">
        <v>0</v>
      </c>
      <c r="T196" s="13">
        <v>0</v>
      </c>
      <c r="U196" s="13">
        <v>0</v>
      </c>
      <c r="V196" s="13">
        <f t="shared" ca="1" si="53"/>
        <v>0</v>
      </c>
      <c r="W196" s="13">
        <f t="shared" ca="1" si="45"/>
        <v>0</v>
      </c>
      <c r="X196" s="13">
        <f t="shared" ca="1" si="46"/>
        <v>2421.2487528321385</v>
      </c>
      <c r="Z196" s="13">
        <f t="shared" ca="1" si="54"/>
        <v>1795.3072311206756</v>
      </c>
      <c r="AA196" s="13">
        <f t="shared" ca="1" si="47"/>
        <v>326.33282605928997</v>
      </c>
      <c r="AB196" s="13">
        <f t="shared" ca="1" si="48"/>
        <v>266.04445376411269</v>
      </c>
      <c r="AC196" s="13">
        <f t="shared" ca="1" si="49"/>
        <v>44.72903425500153</v>
      </c>
    </row>
    <row r="197" spans="1:29" x14ac:dyDescent="0.25">
      <c r="A197" s="1">
        <v>45470</v>
      </c>
      <c r="B197">
        <f t="shared" si="37"/>
        <v>1730</v>
      </c>
      <c r="C197">
        <v>0</v>
      </c>
      <c r="D197">
        <v>0</v>
      </c>
      <c r="E197">
        <f t="shared" si="38"/>
        <v>1730</v>
      </c>
      <c r="F197" s="12">
        <f t="shared" ca="1" si="50"/>
        <v>1804.0854281307106</v>
      </c>
      <c r="H197">
        <f t="shared" si="39"/>
        <v>314</v>
      </c>
      <c r="I197">
        <v>0</v>
      </c>
      <c r="J197">
        <f t="shared" si="40"/>
        <v>0</v>
      </c>
      <c r="K197">
        <f t="shared" si="41"/>
        <v>314</v>
      </c>
      <c r="M197" s="13">
        <f t="shared" ca="1" si="42"/>
        <v>2421.2487528321385</v>
      </c>
      <c r="N197" s="13">
        <f t="shared" si="43"/>
        <v>0</v>
      </c>
      <c r="O197">
        <f t="shared" ca="1" si="44"/>
        <v>-2</v>
      </c>
      <c r="P197" s="12">
        <f t="shared" ca="1" si="51"/>
        <v>-1.6949023236228347</v>
      </c>
      <c r="Q197" s="12">
        <f t="shared" ca="1" si="52"/>
        <v>-0.30509767637716567</v>
      </c>
      <c r="R197" s="13">
        <v>0</v>
      </c>
      <c r="S197" s="13">
        <v>0</v>
      </c>
      <c r="T197" s="13">
        <v>0</v>
      </c>
      <c r="U197" s="13">
        <v>0</v>
      </c>
      <c r="V197" s="13">
        <f t="shared" ca="1" si="53"/>
        <v>0</v>
      </c>
      <c r="W197" s="13">
        <f t="shared" ca="1" si="45"/>
        <v>0</v>
      </c>
      <c r="X197" s="13">
        <f t="shared" ca="1" si="46"/>
        <v>2419.2487528321385</v>
      </c>
      <c r="Z197" s="13">
        <f t="shared" ca="1" si="54"/>
        <v>1793.6123287970529</v>
      </c>
      <c r="AA197" s="13">
        <f t="shared" ca="1" si="47"/>
        <v>326.02772838291281</v>
      </c>
      <c r="AB197" s="13">
        <f t="shared" ca="1" si="48"/>
        <v>265.82570440359444</v>
      </c>
      <c r="AC197" s="13">
        <f t="shared" ca="1" si="49"/>
        <v>44.692256763490448</v>
      </c>
    </row>
    <row r="198" spans="1:29" x14ac:dyDescent="0.25">
      <c r="A198" s="1">
        <v>45471</v>
      </c>
      <c r="B198">
        <f t="shared" si="37"/>
        <v>1730</v>
      </c>
      <c r="C198">
        <v>0</v>
      </c>
      <c r="D198">
        <v>0</v>
      </c>
      <c r="E198">
        <f t="shared" si="38"/>
        <v>1730</v>
      </c>
      <c r="F198" s="12">
        <f t="shared" ca="1" si="50"/>
        <v>1805.7803286414201</v>
      </c>
      <c r="H198">
        <f t="shared" si="39"/>
        <v>314</v>
      </c>
      <c r="I198">
        <v>0</v>
      </c>
      <c r="J198">
        <f t="shared" si="40"/>
        <v>0</v>
      </c>
      <c r="K198">
        <f t="shared" si="41"/>
        <v>314</v>
      </c>
      <c r="M198" s="13">
        <f t="shared" ca="1" si="42"/>
        <v>2419.2487528321385</v>
      </c>
      <c r="N198" s="13">
        <f t="shared" si="43"/>
        <v>0</v>
      </c>
      <c r="O198">
        <f t="shared" ca="1" si="44"/>
        <v>2</v>
      </c>
      <c r="P198" s="12">
        <f t="shared" ca="1" si="51"/>
        <v>1.6949005107095374</v>
      </c>
      <c r="Q198" s="12">
        <f t="shared" ca="1" si="52"/>
        <v>0.30509948929046204</v>
      </c>
      <c r="R198" s="13">
        <v>0</v>
      </c>
      <c r="S198" s="13">
        <v>0</v>
      </c>
      <c r="T198" s="13">
        <v>0</v>
      </c>
      <c r="U198" s="13">
        <v>0</v>
      </c>
      <c r="V198" s="13">
        <f t="shared" ca="1" si="53"/>
        <v>0</v>
      </c>
      <c r="W198" s="13">
        <f t="shared" ca="1" si="45"/>
        <v>0</v>
      </c>
      <c r="X198" s="13">
        <f t="shared" ca="1" si="46"/>
        <v>2421.2487528321385</v>
      </c>
      <c r="Z198" s="13">
        <f t="shared" ca="1" si="54"/>
        <v>1795.3072293077623</v>
      </c>
      <c r="AA198" s="13">
        <f t="shared" ca="1" si="47"/>
        <v>326.33282787220327</v>
      </c>
      <c r="AB198" s="13">
        <f t="shared" ca="1" si="48"/>
        <v>266.04447676522415</v>
      </c>
      <c r="AC198" s="13">
        <f t="shared" ca="1" si="49"/>
        <v>44.729038122090238</v>
      </c>
    </row>
    <row r="199" spans="1:29" x14ac:dyDescent="0.25">
      <c r="A199" s="1">
        <v>45472</v>
      </c>
      <c r="B199">
        <f t="shared" si="37"/>
        <v>1730</v>
      </c>
      <c r="C199">
        <v>0</v>
      </c>
      <c r="D199">
        <v>0</v>
      </c>
      <c r="E199">
        <f t="shared" si="38"/>
        <v>1730</v>
      </c>
      <c r="F199" s="12">
        <f t="shared" ca="1" si="50"/>
        <v>1806.6277798025815</v>
      </c>
      <c r="H199">
        <f t="shared" si="39"/>
        <v>314</v>
      </c>
      <c r="I199">
        <v>0</v>
      </c>
      <c r="J199">
        <f t="shared" si="40"/>
        <v>0</v>
      </c>
      <c r="K199">
        <f t="shared" si="41"/>
        <v>314</v>
      </c>
      <c r="M199" s="13">
        <f t="shared" ca="1" si="42"/>
        <v>2421.2487528321385</v>
      </c>
      <c r="N199" s="13">
        <f t="shared" si="43"/>
        <v>0</v>
      </c>
      <c r="O199">
        <f t="shared" ca="1" si="44"/>
        <v>1</v>
      </c>
      <c r="P199" s="12">
        <f t="shared" ca="1" si="51"/>
        <v>0.84745116116132657</v>
      </c>
      <c r="Q199" s="12">
        <f t="shared" ca="1" si="52"/>
        <v>0.15254883883867346</v>
      </c>
      <c r="R199" s="13">
        <v>0</v>
      </c>
      <c r="S199" s="13">
        <v>0</v>
      </c>
      <c r="T199" s="13">
        <v>0</v>
      </c>
      <c r="U199" s="13">
        <v>0</v>
      </c>
      <c r="V199" s="13">
        <f t="shared" ca="1" si="53"/>
        <v>0</v>
      </c>
      <c r="W199" s="13">
        <f t="shared" ca="1" si="45"/>
        <v>0</v>
      </c>
      <c r="X199" s="13">
        <f t="shared" ca="1" si="46"/>
        <v>2422.2487528321385</v>
      </c>
      <c r="Z199" s="13">
        <f t="shared" ca="1" si="54"/>
        <v>1796.1546804689237</v>
      </c>
      <c r="AA199" s="13">
        <f t="shared" ca="1" si="47"/>
        <v>326.48537671104197</v>
      </c>
      <c r="AB199" s="13">
        <f t="shared" ca="1" si="48"/>
        <v>266.15385145373119</v>
      </c>
      <c r="AC199" s="13">
        <f t="shared" ca="1" si="49"/>
        <v>44.747426869232477</v>
      </c>
    </row>
    <row r="200" spans="1:29" x14ac:dyDescent="0.25">
      <c r="A200" s="1">
        <v>45473</v>
      </c>
      <c r="B200">
        <f t="shared" si="37"/>
        <v>1730</v>
      </c>
      <c r="C200">
        <v>0</v>
      </c>
      <c r="D200">
        <v>-10</v>
      </c>
      <c r="E200">
        <f t="shared" si="38"/>
        <v>1720</v>
      </c>
      <c r="F200" s="12">
        <f t="shared" ca="1" si="50"/>
        <v>1799.1701346438604</v>
      </c>
      <c r="H200">
        <f t="shared" si="39"/>
        <v>314</v>
      </c>
      <c r="I200">
        <v>0</v>
      </c>
      <c r="J200">
        <f t="shared" si="40"/>
        <v>10</v>
      </c>
      <c r="K200">
        <f t="shared" si="41"/>
        <v>324</v>
      </c>
      <c r="M200" s="13">
        <f t="shared" ca="1" si="42"/>
        <v>2422.2487528321385</v>
      </c>
      <c r="N200" s="13">
        <f t="shared" si="43"/>
        <v>0</v>
      </c>
      <c r="O200">
        <f t="shared" ca="1" si="44"/>
        <v>3</v>
      </c>
      <c r="P200" s="12">
        <f t="shared" ca="1" si="51"/>
        <v>2.5423548412788062</v>
      </c>
      <c r="Q200" s="12">
        <f t="shared" ca="1" si="52"/>
        <v>0.45764515872119349</v>
      </c>
      <c r="R200" s="12">
        <f ca="1">-AVERAGE(Z169:Z199)*$E$2/12</f>
        <v>-1.1956468560965796</v>
      </c>
      <c r="S200" s="12">
        <f ca="1">-AVERAGE(AB169:AB199)*$E$2/12</f>
        <v>-0.17722679021476351</v>
      </c>
      <c r="T200" s="12">
        <f ca="1">-AVERAGE(AA169:AA199)*$E$3/12</f>
        <v>-0.16373576367440268</v>
      </c>
      <c r="U200" s="12">
        <f ca="1">-AVERAGE(AC169:AC199)*$E$3/12</f>
        <v>-2.2347345692410311E-2</v>
      </c>
      <c r="V200" s="13">
        <f t="shared" ca="1" si="53"/>
        <v>10.442935143367523</v>
      </c>
      <c r="W200" s="13">
        <f t="shared" ca="1" si="45"/>
        <v>1.5384615690967121</v>
      </c>
      <c r="X200" s="13">
        <f t="shared" ca="1" si="46"/>
        <v>2423.8893702123673</v>
      </c>
      <c r="Z200" s="13">
        <f t="shared" ca="1" si="54"/>
        <v>1787.0584533107385</v>
      </c>
      <c r="AA200" s="13">
        <f t="shared" ca="1" si="47"/>
        <v>337.22222124945631</v>
      </c>
      <c r="AB200" s="13">
        <f t="shared" ca="1" si="48"/>
        <v>264.94349672330304</v>
      </c>
      <c r="AC200" s="13">
        <f t="shared" ca="1" si="49"/>
        <v>46.341051783471201</v>
      </c>
    </row>
    <row r="201" spans="1:29" x14ac:dyDescent="0.25">
      <c r="A201" s="1">
        <v>45474</v>
      </c>
      <c r="B201">
        <f t="shared" si="37"/>
        <v>1720</v>
      </c>
      <c r="C201">
        <v>0</v>
      </c>
      <c r="D201">
        <v>0</v>
      </c>
      <c r="E201">
        <f t="shared" si="38"/>
        <v>1720</v>
      </c>
      <c r="F201" s="12">
        <f t="shared" ca="1" si="50"/>
        <v>1801.6976817576881</v>
      </c>
      <c r="H201">
        <f t="shared" si="39"/>
        <v>324</v>
      </c>
      <c r="I201">
        <v>0</v>
      </c>
      <c r="J201">
        <f t="shared" si="40"/>
        <v>0</v>
      </c>
      <c r="K201">
        <f t="shared" si="41"/>
        <v>324</v>
      </c>
      <c r="M201" s="13">
        <f t="shared" ca="1" si="42"/>
        <v>2423.8893702123673</v>
      </c>
      <c r="N201" s="13">
        <f t="shared" si="43"/>
        <v>0</v>
      </c>
      <c r="O201">
        <f t="shared" ca="1" si="44"/>
        <v>3</v>
      </c>
      <c r="P201" s="12">
        <f t="shared" ca="1" si="51"/>
        <v>2.5275471138277363</v>
      </c>
      <c r="Q201" s="12">
        <f t="shared" ca="1" si="52"/>
        <v>0.47245288617226361</v>
      </c>
      <c r="R201" s="13">
        <v>0</v>
      </c>
      <c r="S201" s="13">
        <v>0</v>
      </c>
      <c r="T201" s="13">
        <v>0</v>
      </c>
      <c r="U201" s="13">
        <v>0</v>
      </c>
      <c r="V201" s="13">
        <f t="shared" ca="1" si="53"/>
        <v>0</v>
      </c>
      <c r="W201" s="13">
        <f t="shared" ca="1" si="45"/>
        <v>0</v>
      </c>
      <c r="X201" s="13">
        <f t="shared" ca="1" si="46"/>
        <v>2426.8893702123673</v>
      </c>
      <c r="Z201" s="13">
        <f t="shared" ca="1" si="54"/>
        <v>1789.5860004245662</v>
      </c>
      <c r="AA201" s="13">
        <f t="shared" ca="1" si="47"/>
        <v>337.69467413562859</v>
      </c>
      <c r="AB201" s="13">
        <f t="shared" ca="1" si="48"/>
        <v>265.26984006350273</v>
      </c>
      <c r="AC201" s="13">
        <f t="shared" ca="1" si="49"/>
        <v>46.398132231998609</v>
      </c>
    </row>
    <row r="202" spans="1:29" x14ac:dyDescent="0.25">
      <c r="A202" s="1">
        <v>45475</v>
      </c>
      <c r="B202">
        <f t="shared" si="37"/>
        <v>1720</v>
      </c>
      <c r="C202">
        <v>0</v>
      </c>
      <c r="D202">
        <v>0</v>
      </c>
      <c r="E202">
        <f t="shared" si="38"/>
        <v>1720</v>
      </c>
      <c r="F202" s="12">
        <f t="shared" ca="1" si="50"/>
        <v>1804.2252329340572</v>
      </c>
      <c r="H202">
        <f t="shared" si="39"/>
        <v>324</v>
      </c>
      <c r="I202">
        <v>0</v>
      </c>
      <c r="J202">
        <f t="shared" si="40"/>
        <v>0</v>
      </c>
      <c r="K202">
        <f t="shared" si="41"/>
        <v>324</v>
      </c>
      <c r="M202" s="13">
        <f t="shared" ca="1" si="42"/>
        <v>2426.8893702123673</v>
      </c>
      <c r="N202" s="13">
        <f t="shared" si="43"/>
        <v>0</v>
      </c>
      <c r="O202">
        <f t="shared" ca="1" si="44"/>
        <v>3</v>
      </c>
      <c r="P202" s="12">
        <f t="shared" ca="1" si="51"/>
        <v>2.5275511763692098</v>
      </c>
      <c r="Q202" s="12">
        <f t="shared" ca="1" si="52"/>
        <v>0.47244882363079038</v>
      </c>
      <c r="R202" s="13">
        <v>0</v>
      </c>
      <c r="S202" s="13">
        <v>0</v>
      </c>
      <c r="T202" s="13">
        <v>0</v>
      </c>
      <c r="U202" s="13">
        <v>0</v>
      </c>
      <c r="V202" s="13">
        <f t="shared" ca="1" si="53"/>
        <v>0</v>
      </c>
      <c r="W202" s="13">
        <f t="shared" ca="1" si="45"/>
        <v>0</v>
      </c>
      <c r="X202" s="13">
        <f t="shared" ca="1" si="46"/>
        <v>2429.8893702123673</v>
      </c>
      <c r="Z202" s="13">
        <f t="shared" ca="1" si="54"/>
        <v>1792.1135516009354</v>
      </c>
      <c r="AA202" s="13">
        <f t="shared" ca="1" si="47"/>
        <v>338.16712295925936</v>
      </c>
      <c r="AB202" s="13">
        <f t="shared" ca="1" si="48"/>
        <v>265.59613209971121</v>
      </c>
      <c r="AC202" s="13">
        <f t="shared" ca="1" si="49"/>
        <v>46.455203706986588</v>
      </c>
    </row>
    <row r="203" spans="1:29" x14ac:dyDescent="0.25">
      <c r="A203" s="1">
        <v>45476</v>
      </c>
      <c r="B203">
        <f t="shared" si="37"/>
        <v>1720</v>
      </c>
      <c r="C203">
        <v>0</v>
      </c>
      <c r="D203">
        <v>0</v>
      </c>
      <c r="E203">
        <f t="shared" si="38"/>
        <v>1720</v>
      </c>
      <c r="F203" s="12">
        <f t="shared" ca="1" si="50"/>
        <v>1806.7527881660646</v>
      </c>
      <c r="H203">
        <f t="shared" si="39"/>
        <v>324</v>
      </c>
      <c r="I203">
        <v>0</v>
      </c>
      <c r="J203">
        <f t="shared" si="40"/>
        <v>0</v>
      </c>
      <c r="K203">
        <f t="shared" si="41"/>
        <v>324</v>
      </c>
      <c r="M203" s="13">
        <f t="shared" ca="1" si="42"/>
        <v>2429.8893702123673</v>
      </c>
      <c r="N203" s="13">
        <f t="shared" si="43"/>
        <v>0</v>
      </c>
      <c r="O203">
        <f t="shared" ca="1" si="44"/>
        <v>3</v>
      </c>
      <c r="P203" s="12">
        <f t="shared" ca="1" si="51"/>
        <v>2.5275552320073791</v>
      </c>
      <c r="Q203" s="12">
        <f t="shared" ca="1" si="52"/>
        <v>0.47244476799262086</v>
      </c>
      <c r="R203" s="13">
        <v>0</v>
      </c>
      <c r="S203" s="13">
        <v>0</v>
      </c>
      <c r="T203" s="13">
        <v>0</v>
      </c>
      <c r="U203" s="13">
        <v>0</v>
      </c>
      <c r="V203" s="13">
        <f t="shared" ca="1" si="53"/>
        <v>0</v>
      </c>
      <c r="W203" s="13">
        <f t="shared" ca="1" si="45"/>
        <v>0</v>
      </c>
      <c r="X203" s="13">
        <f t="shared" ca="1" si="46"/>
        <v>2432.8893702123673</v>
      </c>
      <c r="Z203" s="13">
        <f t="shared" ca="1" si="54"/>
        <v>1794.6411068329428</v>
      </c>
      <c r="AA203" s="13">
        <f t="shared" ca="1" si="47"/>
        <v>338.63956772725197</v>
      </c>
      <c r="AB203" s="13">
        <f t="shared" ca="1" si="48"/>
        <v>265.9223729191072</v>
      </c>
      <c r="AC203" s="13">
        <f t="shared" ca="1" si="49"/>
        <v>46.512266223683497</v>
      </c>
    </row>
    <row r="204" spans="1:29" x14ac:dyDescent="0.25">
      <c r="A204" s="1">
        <v>45477</v>
      </c>
      <c r="B204">
        <f t="shared" si="37"/>
        <v>1720</v>
      </c>
      <c r="C204">
        <v>0</v>
      </c>
      <c r="D204">
        <v>0</v>
      </c>
      <c r="E204">
        <f t="shared" si="38"/>
        <v>1720</v>
      </c>
      <c r="F204" s="12">
        <f t="shared" ca="1" si="50"/>
        <v>1807.5953079263193</v>
      </c>
      <c r="H204">
        <f t="shared" si="39"/>
        <v>324</v>
      </c>
      <c r="I204">
        <v>0</v>
      </c>
      <c r="J204">
        <f t="shared" si="40"/>
        <v>0</v>
      </c>
      <c r="K204">
        <f t="shared" si="41"/>
        <v>324</v>
      </c>
      <c r="M204" s="13">
        <f t="shared" ca="1" si="42"/>
        <v>2432.8893702123673</v>
      </c>
      <c r="N204" s="13">
        <f t="shared" si="43"/>
        <v>0</v>
      </c>
      <c r="O204">
        <f t="shared" ca="1" si="44"/>
        <v>1</v>
      </c>
      <c r="P204" s="12">
        <f t="shared" ca="1" si="51"/>
        <v>0.84251976025460285</v>
      </c>
      <c r="Q204" s="12">
        <f t="shared" ca="1" si="52"/>
        <v>0.15748023974539721</v>
      </c>
      <c r="R204" s="13">
        <v>0</v>
      </c>
      <c r="S204" s="13">
        <v>0</v>
      </c>
      <c r="T204" s="13">
        <v>0</v>
      </c>
      <c r="U204" s="13">
        <v>0</v>
      </c>
      <c r="V204" s="13">
        <f t="shared" ca="1" si="53"/>
        <v>0</v>
      </c>
      <c r="W204" s="13">
        <f t="shared" ca="1" si="45"/>
        <v>0</v>
      </c>
      <c r="X204" s="13">
        <f t="shared" ca="1" si="46"/>
        <v>2433.8893702123673</v>
      </c>
      <c r="Z204" s="13">
        <f t="shared" ca="1" si="54"/>
        <v>1795.4836265931974</v>
      </c>
      <c r="AA204" s="13">
        <f t="shared" ca="1" si="47"/>
        <v>338.79704796699735</v>
      </c>
      <c r="AB204" s="13">
        <f t="shared" ca="1" si="48"/>
        <v>266.03110281560384</v>
      </c>
      <c r="AC204" s="13">
        <f t="shared" ca="1" si="49"/>
        <v>46.53128408155235</v>
      </c>
    </row>
    <row r="205" spans="1:29" x14ac:dyDescent="0.25">
      <c r="A205" s="1">
        <v>45478</v>
      </c>
      <c r="B205">
        <f t="shared" si="37"/>
        <v>1720</v>
      </c>
      <c r="C205">
        <v>0</v>
      </c>
      <c r="D205">
        <v>0</v>
      </c>
      <c r="E205">
        <f t="shared" si="38"/>
        <v>1720</v>
      </c>
      <c r="F205" s="12">
        <f t="shared" ca="1" si="50"/>
        <v>1808.4378281360873</v>
      </c>
      <c r="H205">
        <f t="shared" si="39"/>
        <v>324</v>
      </c>
      <c r="I205">
        <v>0</v>
      </c>
      <c r="J205">
        <f t="shared" si="40"/>
        <v>0</v>
      </c>
      <c r="K205">
        <f t="shared" si="41"/>
        <v>324</v>
      </c>
      <c r="M205" s="13">
        <f t="shared" ca="1" si="42"/>
        <v>2433.8893702123673</v>
      </c>
      <c r="N205" s="13">
        <f t="shared" si="43"/>
        <v>0</v>
      </c>
      <c r="O205">
        <f t="shared" ca="1" si="44"/>
        <v>1</v>
      </c>
      <c r="P205" s="12">
        <f t="shared" ca="1" si="51"/>
        <v>0.84252020976815467</v>
      </c>
      <c r="Q205" s="12">
        <f t="shared" ca="1" si="52"/>
        <v>0.15747979023184527</v>
      </c>
      <c r="R205" s="13">
        <v>0</v>
      </c>
      <c r="S205" s="13">
        <v>0</v>
      </c>
      <c r="T205" s="13">
        <v>0</v>
      </c>
      <c r="U205" s="13">
        <v>0</v>
      </c>
      <c r="V205" s="13">
        <f t="shared" ca="1" si="53"/>
        <v>0</v>
      </c>
      <c r="W205" s="13">
        <f t="shared" ca="1" si="45"/>
        <v>0</v>
      </c>
      <c r="X205" s="13">
        <f t="shared" ca="1" si="46"/>
        <v>2434.8893702123673</v>
      </c>
      <c r="Z205" s="13">
        <f t="shared" ca="1" si="54"/>
        <v>1796.3261468029655</v>
      </c>
      <c r="AA205" s="13">
        <f t="shared" ca="1" si="47"/>
        <v>338.95452775722919</v>
      </c>
      <c r="AB205" s="13">
        <f t="shared" ca="1" si="48"/>
        <v>266.13982703539796</v>
      </c>
      <c r="AC205" s="13">
        <f t="shared" ca="1" si="49"/>
        <v>46.550300946513779</v>
      </c>
    </row>
    <row r="206" spans="1:29" x14ac:dyDescent="0.25">
      <c r="A206" s="1">
        <v>45479</v>
      </c>
      <c r="B206">
        <f t="shared" si="37"/>
        <v>1720</v>
      </c>
      <c r="C206">
        <v>0</v>
      </c>
      <c r="D206">
        <v>0</v>
      </c>
      <c r="E206">
        <f t="shared" si="38"/>
        <v>1720</v>
      </c>
      <c r="F206" s="12">
        <f t="shared" ca="1" si="50"/>
        <v>1808.4378281360873</v>
      </c>
      <c r="H206">
        <f t="shared" si="39"/>
        <v>324</v>
      </c>
      <c r="I206">
        <v>0</v>
      </c>
      <c r="J206">
        <f t="shared" si="40"/>
        <v>0</v>
      </c>
      <c r="K206">
        <f t="shared" si="41"/>
        <v>324</v>
      </c>
      <c r="M206" s="13">
        <f t="shared" ca="1" si="42"/>
        <v>2434.8893702123673</v>
      </c>
      <c r="N206" s="13">
        <f t="shared" si="43"/>
        <v>0</v>
      </c>
      <c r="O206">
        <f t="shared" ca="1" si="44"/>
        <v>0</v>
      </c>
      <c r="P206" s="12">
        <f t="shared" ca="1" si="51"/>
        <v>0</v>
      </c>
      <c r="Q206" s="12">
        <f t="shared" ca="1" si="52"/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f t="shared" ca="1" si="53"/>
        <v>0</v>
      </c>
      <c r="W206" s="13">
        <f t="shared" ca="1" si="45"/>
        <v>0</v>
      </c>
      <c r="X206" s="13">
        <f t="shared" ca="1" si="46"/>
        <v>2434.8893702123673</v>
      </c>
      <c r="Z206" s="13">
        <f t="shared" ca="1" si="54"/>
        <v>1796.3261468029655</v>
      </c>
      <c r="AA206" s="13">
        <f t="shared" ca="1" si="47"/>
        <v>338.95452775722919</v>
      </c>
      <c r="AB206" s="13">
        <f t="shared" ca="1" si="48"/>
        <v>266.13982703539796</v>
      </c>
      <c r="AC206" s="13">
        <f t="shared" ca="1" si="49"/>
        <v>46.550300946513779</v>
      </c>
    </row>
    <row r="207" spans="1:29" x14ac:dyDescent="0.25">
      <c r="A207" s="1">
        <v>45480</v>
      </c>
      <c r="B207">
        <f t="shared" si="37"/>
        <v>1720</v>
      </c>
      <c r="C207">
        <v>0</v>
      </c>
      <c r="D207">
        <v>0</v>
      </c>
      <c r="E207">
        <f t="shared" si="38"/>
        <v>1720</v>
      </c>
      <c r="F207" s="12">
        <f t="shared" ca="1" si="50"/>
        <v>1805.9102661590041</v>
      </c>
      <c r="H207">
        <f t="shared" si="39"/>
        <v>324</v>
      </c>
      <c r="I207">
        <v>9</v>
      </c>
      <c r="J207">
        <f t="shared" si="40"/>
        <v>0</v>
      </c>
      <c r="K207">
        <f t="shared" si="41"/>
        <v>333</v>
      </c>
      <c r="M207" s="13">
        <f t="shared" ca="1" si="42"/>
        <v>2434.8893702123673</v>
      </c>
      <c r="N207" s="13">
        <f t="shared" si="43"/>
        <v>9</v>
      </c>
      <c r="O207">
        <f t="shared" ca="1" si="44"/>
        <v>-3</v>
      </c>
      <c r="P207" s="12">
        <f t="shared" ca="1" si="51"/>
        <v>-2.527561977083125</v>
      </c>
      <c r="Q207" s="12">
        <f t="shared" ca="1" si="52"/>
        <v>-0.47243802291687514</v>
      </c>
      <c r="R207" s="13">
        <v>0</v>
      </c>
      <c r="S207" s="13">
        <v>0</v>
      </c>
      <c r="T207" s="13">
        <v>0</v>
      </c>
      <c r="U207" s="13">
        <v>0</v>
      </c>
      <c r="V207" s="13">
        <f t="shared" ca="1" si="53"/>
        <v>0</v>
      </c>
      <c r="W207" s="13">
        <f t="shared" ca="1" si="45"/>
        <v>0</v>
      </c>
      <c r="X207" s="13">
        <f t="shared" ca="1" si="46"/>
        <v>2440.8893702123673</v>
      </c>
      <c r="Z207" s="13">
        <f t="shared" ca="1" si="54"/>
        <v>1793.7985848258822</v>
      </c>
      <c r="AA207" s="13">
        <f t="shared" ca="1" si="47"/>
        <v>347.4820897343123</v>
      </c>
      <c r="AB207" s="13">
        <f t="shared" ca="1" si="48"/>
        <v>265.81367139650018</v>
      </c>
      <c r="AC207" s="13">
        <f t="shared" ca="1" si="49"/>
        <v>46.493253328668615</v>
      </c>
    </row>
    <row r="208" spans="1:29" x14ac:dyDescent="0.25">
      <c r="A208" s="1">
        <v>45481</v>
      </c>
      <c r="B208">
        <f t="shared" si="37"/>
        <v>1720</v>
      </c>
      <c r="C208">
        <v>0</v>
      </c>
      <c r="D208">
        <v>0</v>
      </c>
      <c r="E208">
        <f t="shared" si="38"/>
        <v>1720</v>
      </c>
      <c r="F208" s="12">
        <f t="shared" ca="1" si="50"/>
        <v>1804.2314084269042</v>
      </c>
      <c r="H208">
        <f t="shared" si="39"/>
        <v>333</v>
      </c>
      <c r="I208">
        <v>0</v>
      </c>
      <c r="J208">
        <f t="shared" si="40"/>
        <v>0</v>
      </c>
      <c r="K208">
        <f t="shared" si="41"/>
        <v>333</v>
      </c>
      <c r="M208" s="13">
        <f t="shared" ca="1" si="42"/>
        <v>2440.8893702123673</v>
      </c>
      <c r="N208" s="13">
        <f t="shared" si="43"/>
        <v>0</v>
      </c>
      <c r="O208">
        <f t="shared" ca="1" si="44"/>
        <v>-2</v>
      </c>
      <c r="P208" s="12">
        <f t="shared" ca="1" si="51"/>
        <v>-1.6788577320999412</v>
      </c>
      <c r="Q208" s="12">
        <f t="shared" ca="1" si="52"/>
        <v>-0.32114226790005862</v>
      </c>
      <c r="R208" s="13">
        <v>0</v>
      </c>
      <c r="S208" s="13">
        <v>0</v>
      </c>
      <c r="T208" s="13">
        <v>0</v>
      </c>
      <c r="U208" s="13">
        <v>0</v>
      </c>
      <c r="V208" s="13">
        <f t="shared" ca="1" si="53"/>
        <v>0</v>
      </c>
      <c r="W208" s="13">
        <f t="shared" ca="1" si="45"/>
        <v>0</v>
      </c>
      <c r="X208" s="13">
        <f t="shared" ca="1" si="46"/>
        <v>2438.8893702123673</v>
      </c>
      <c r="Z208" s="13">
        <f t="shared" ca="1" si="54"/>
        <v>1792.1197270937823</v>
      </c>
      <c r="AA208" s="13">
        <f t="shared" ca="1" si="47"/>
        <v>347.16094746641221</v>
      </c>
      <c r="AB208" s="13">
        <f t="shared" ca="1" si="48"/>
        <v>265.59699792498941</v>
      </c>
      <c r="AC208" s="13">
        <f t="shared" ca="1" si="49"/>
        <v>46.455355147782626</v>
      </c>
    </row>
    <row r="209" spans="1:29" x14ac:dyDescent="0.25">
      <c r="A209" s="1">
        <v>45482</v>
      </c>
      <c r="B209">
        <f t="shared" si="37"/>
        <v>1720</v>
      </c>
      <c r="C209">
        <v>0</v>
      </c>
      <c r="D209">
        <v>0</v>
      </c>
      <c r="E209">
        <f t="shared" si="38"/>
        <v>1720</v>
      </c>
      <c r="F209" s="12">
        <f t="shared" ca="1" si="50"/>
        <v>1802.5525531250557</v>
      </c>
      <c r="H209">
        <f t="shared" si="39"/>
        <v>333</v>
      </c>
      <c r="I209">
        <v>0</v>
      </c>
      <c r="J209">
        <f t="shared" si="40"/>
        <v>0</v>
      </c>
      <c r="K209">
        <f t="shared" si="41"/>
        <v>333</v>
      </c>
      <c r="M209" s="13">
        <f t="shared" ca="1" si="42"/>
        <v>2438.8893702123673</v>
      </c>
      <c r="N209" s="13">
        <f t="shared" si="43"/>
        <v>0</v>
      </c>
      <c r="O209">
        <f t="shared" ca="1" si="44"/>
        <v>-2</v>
      </c>
      <c r="P209" s="12">
        <f t="shared" ca="1" si="51"/>
        <v>-1.6788553018483376</v>
      </c>
      <c r="Q209" s="12">
        <f t="shared" ca="1" si="52"/>
        <v>-0.32114469815166241</v>
      </c>
      <c r="R209" s="13">
        <v>0</v>
      </c>
      <c r="S209" s="13">
        <v>0</v>
      </c>
      <c r="T209" s="13">
        <v>0</v>
      </c>
      <c r="U209" s="13">
        <v>0</v>
      </c>
      <c r="V209" s="13">
        <f t="shared" ca="1" si="53"/>
        <v>0</v>
      </c>
      <c r="W209" s="13">
        <f t="shared" ca="1" si="45"/>
        <v>0</v>
      </c>
      <c r="X209" s="13">
        <f t="shared" ca="1" si="46"/>
        <v>2436.8893702123673</v>
      </c>
      <c r="Z209" s="13">
        <f t="shared" ca="1" si="54"/>
        <v>1790.4408717919339</v>
      </c>
      <c r="AA209" s="13">
        <f t="shared" ca="1" si="47"/>
        <v>346.83980276826054</v>
      </c>
      <c r="AB209" s="13">
        <f t="shared" ca="1" si="48"/>
        <v>265.3803019518752</v>
      </c>
      <c r="AC209" s="13">
        <f t="shared" ca="1" si="49"/>
        <v>46.417453031159461</v>
      </c>
    </row>
    <row r="210" spans="1:29" x14ac:dyDescent="0.25">
      <c r="A210" s="1">
        <v>45483</v>
      </c>
      <c r="B210">
        <f t="shared" si="37"/>
        <v>1720</v>
      </c>
      <c r="C210">
        <v>-6</v>
      </c>
      <c r="D210">
        <v>0</v>
      </c>
      <c r="E210">
        <f t="shared" si="38"/>
        <v>1714</v>
      </c>
      <c r="F210" s="12">
        <f t="shared" ca="1" si="50"/>
        <v>1794.8737002562016</v>
      </c>
      <c r="H210">
        <f t="shared" si="39"/>
        <v>333</v>
      </c>
      <c r="I210">
        <v>-4</v>
      </c>
      <c r="J210">
        <f t="shared" si="40"/>
        <v>0</v>
      </c>
      <c r="K210">
        <f t="shared" si="41"/>
        <v>329</v>
      </c>
      <c r="M210" s="13">
        <f t="shared" ca="1" si="42"/>
        <v>2436.8893702123673</v>
      </c>
      <c r="N210" s="13">
        <f t="shared" si="43"/>
        <v>-10</v>
      </c>
      <c r="O210">
        <f t="shared" ca="1" si="44"/>
        <v>-2</v>
      </c>
      <c r="P210" s="12">
        <f t="shared" ca="1" si="51"/>
        <v>-1.6788528688542124</v>
      </c>
      <c r="Q210" s="12">
        <f t="shared" ca="1" si="52"/>
        <v>-0.32114713114578813</v>
      </c>
      <c r="R210" s="13">
        <v>0</v>
      </c>
      <c r="S210" s="13">
        <v>0</v>
      </c>
      <c r="T210" s="13">
        <v>0</v>
      </c>
      <c r="U210" s="13">
        <v>0</v>
      </c>
      <c r="V210" s="13">
        <f t="shared" ca="1" si="53"/>
        <v>0</v>
      </c>
      <c r="W210" s="13">
        <f t="shared" ca="1" si="45"/>
        <v>0</v>
      </c>
      <c r="X210" s="13">
        <f t="shared" ca="1" si="46"/>
        <v>2424.8893702123673</v>
      </c>
      <c r="Z210" s="13">
        <f t="shared" ca="1" si="54"/>
        <v>1782.7620189230797</v>
      </c>
      <c r="AA210" s="13">
        <f t="shared" ca="1" si="47"/>
        <v>342.51865563711476</v>
      </c>
      <c r="AB210" s="13">
        <f t="shared" ca="1" si="48"/>
        <v>265.16358345176462</v>
      </c>
      <c r="AC210" s="13">
        <f t="shared" ca="1" si="49"/>
        <v>46.379546974357666</v>
      </c>
    </row>
    <row r="211" spans="1:29" x14ac:dyDescent="0.25">
      <c r="A211" s="1">
        <v>45484</v>
      </c>
      <c r="B211">
        <f t="shared" ref="B211:B274" si="55">E210</f>
        <v>1714</v>
      </c>
      <c r="C211">
        <v>0</v>
      </c>
      <c r="D211">
        <v>0</v>
      </c>
      <c r="E211">
        <f t="shared" ref="E211:E274" si="56">B211+C211+D211</f>
        <v>1714</v>
      </c>
      <c r="F211" s="12">
        <f t="shared" ca="1" si="50"/>
        <v>1794.03329250978</v>
      </c>
      <c r="H211">
        <f t="shared" ref="H211:H274" si="57">K210</f>
        <v>329</v>
      </c>
      <c r="I211">
        <v>0</v>
      </c>
      <c r="J211">
        <f t="shared" ref="J211:J274" si="58">-D211</f>
        <v>0</v>
      </c>
      <c r="K211">
        <f t="shared" ref="K211:K274" si="59">H211+I211+J211</f>
        <v>329</v>
      </c>
      <c r="M211" s="13">
        <f t="shared" ref="M211:M274" ca="1" si="60">X210</f>
        <v>2424.8893702123673</v>
      </c>
      <c r="N211" s="13">
        <f t="shared" ref="N211:N274" si="61">C211+I211</f>
        <v>0</v>
      </c>
      <c r="O211">
        <f t="shared" ref="O211:O274" ca="1" si="62">RANDBETWEEN(-3,4)</f>
        <v>-1</v>
      </c>
      <c r="P211" s="12">
        <f t="shared" ca="1" si="51"/>
        <v>-0.84040774642151184</v>
      </c>
      <c r="Q211" s="12">
        <f t="shared" ca="1" si="52"/>
        <v>-0.15959225357848805</v>
      </c>
      <c r="R211" s="13">
        <v>0</v>
      </c>
      <c r="S211" s="13">
        <v>0</v>
      </c>
      <c r="T211" s="13">
        <v>0</v>
      </c>
      <c r="U211" s="13">
        <v>0</v>
      </c>
      <c r="V211" s="13">
        <f t="shared" ca="1" si="53"/>
        <v>0</v>
      </c>
      <c r="W211" s="13">
        <f t="shared" ref="W211:W274" ca="1" si="63">-AB210*(D211/E210)</f>
        <v>0</v>
      </c>
      <c r="X211" s="13">
        <f t="shared" ref="X211:X274" ca="1" si="64">M211+N211+O211+R211+T211</f>
        <v>2423.8893702123673</v>
      </c>
      <c r="Z211" s="13">
        <f t="shared" ca="1" si="54"/>
        <v>1781.9216111766582</v>
      </c>
      <c r="AA211" s="13">
        <f t="shared" ref="AA211:AA274" ca="1" si="65">AA210+I211+V211+Q211+T211</f>
        <v>342.3590633835363</v>
      </c>
      <c r="AB211" s="13">
        <f t="shared" ref="AB211:AB274" ca="1" si="66">AB210+P211*AB210/(Z210+AB210)-W211</f>
        <v>265.05476820508608</v>
      </c>
      <c r="AC211" s="13">
        <f t="shared" ref="AC211:AC274" ca="1" si="67">AC210+Q211*AC210/IF((AA210+AC210)=0,1,(AA210+AC210))+W211</f>
        <v>46.360514187957826</v>
      </c>
    </row>
    <row r="212" spans="1:29" x14ac:dyDescent="0.25">
      <c r="A212" s="1">
        <v>45485</v>
      </c>
      <c r="B212">
        <f t="shared" si="55"/>
        <v>1714</v>
      </c>
      <c r="C212">
        <v>0</v>
      </c>
      <c r="D212">
        <v>0</v>
      </c>
      <c r="E212">
        <f t="shared" si="56"/>
        <v>1714</v>
      </c>
      <c r="F212" s="12">
        <f t="shared" ref="F212:F275" ca="1" si="68">F211+C212+D212+P212</f>
        <v>1794.8736996934181</v>
      </c>
      <c r="H212">
        <f t="shared" si="57"/>
        <v>329</v>
      </c>
      <c r="I212">
        <v>0</v>
      </c>
      <c r="J212">
        <f t="shared" si="58"/>
        <v>0</v>
      </c>
      <c r="K212">
        <f t="shared" si="59"/>
        <v>329</v>
      </c>
      <c r="M212" s="13">
        <f t="shared" ca="1" si="60"/>
        <v>2423.8893702123673</v>
      </c>
      <c r="N212" s="13">
        <f t="shared" si="61"/>
        <v>0</v>
      </c>
      <c r="O212">
        <f t="shared" ca="1" si="62"/>
        <v>1</v>
      </c>
      <c r="P212" s="12">
        <f t="shared" ref="P212:P275" ca="1" si="69">O212*(Z211+AB211)/(Z211+AA211+AB211+AC211)</f>
        <v>0.84040718363808609</v>
      </c>
      <c r="Q212" s="12">
        <f t="shared" ref="Q212:Q275" ca="1" si="70">O212*(AA211+AC211)/(Z211+AA211+AB211+AC211)</f>
        <v>0.1595928163619138</v>
      </c>
      <c r="R212" s="13">
        <v>0</v>
      </c>
      <c r="S212" s="13">
        <v>0</v>
      </c>
      <c r="T212" s="13">
        <v>0</v>
      </c>
      <c r="U212" s="13">
        <v>0</v>
      </c>
      <c r="V212" s="13">
        <f t="shared" ref="V212:V275" ca="1" si="71">-F211*(D212/E211)</f>
        <v>0</v>
      </c>
      <c r="W212" s="13">
        <f t="shared" ca="1" si="63"/>
        <v>0</v>
      </c>
      <c r="X212" s="13">
        <f t="shared" ca="1" si="64"/>
        <v>2424.8893702123673</v>
      </c>
      <c r="Z212" s="13">
        <f t="shared" ref="Z212:Z275" ca="1" si="72">Z211+C212-V212+P212+R212</f>
        <v>1782.7620183602962</v>
      </c>
      <c r="AA212" s="13">
        <f t="shared" ca="1" si="65"/>
        <v>342.5186561998982</v>
      </c>
      <c r="AB212" s="13">
        <f t="shared" ca="1" si="66"/>
        <v>265.16358916340334</v>
      </c>
      <c r="AC212" s="13">
        <f t="shared" ca="1" si="67"/>
        <v>46.37954797337575</v>
      </c>
    </row>
    <row r="213" spans="1:29" x14ac:dyDescent="0.25">
      <c r="A213" s="1">
        <v>45486</v>
      </c>
      <c r="B213">
        <f t="shared" si="55"/>
        <v>1714</v>
      </c>
      <c r="C213">
        <v>0</v>
      </c>
      <c r="D213">
        <v>0</v>
      </c>
      <c r="E213">
        <f t="shared" si="56"/>
        <v>1714</v>
      </c>
      <c r="F213" s="12">
        <f t="shared" ca="1" si="68"/>
        <v>1794.033291947198</v>
      </c>
      <c r="H213">
        <f t="shared" si="57"/>
        <v>329</v>
      </c>
      <c r="I213">
        <v>0</v>
      </c>
      <c r="J213">
        <f t="shared" si="58"/>
        <v>0</v>
      </c>
      <c r="K213">
        <f t="shared" si="59"/>
        <v>329</v>
      </c>
      <c r="M213" s="13">
        <f t="shared" ca="1" si="60"/>
        <v>2424.8893702123673</v>
      </c>
      <c r="N213" s="13">
        <f t="shared" si="61"/>
        <v>0</v>
      </c>
      <c r="O213">
        <f t="shared" ca="1" si="62"/>
        <v>-1</v>
      </c>
      <c r="P213" s="12">
        <f t="shared" ca="1" si="69"/>
        <v>-0.84040774622008885</v>
      </c>
      <c r="Q213" s="12">
        <f t="shared" ca="1" si="70"/>
        <v>-0.15959225377991121</v>
      </c>
      <c r="R213" s="13">
        <v>0</v>
      </c>
      <c r="S213" s="13">
        <v>0</v>
      </c>
      <c r="T213" s="13">
        <v>0</v>
      </c>
      <c r="U213" s="13">
        <v>0</v>
      </c>
      <c r="V213" s="13">
        <f t="shared" ca="1" si="71"/>
        <v>0</v>
      </c>
      <c r="W213" s="13">
        <f t="shared" ca="1" si="63"/>
        <v>0</v>
      </c>
      <c r="X213" s="13">
        <f t="shared" ca="1" si="64"/>
        <v>2423.8893702123673</v>
      </c>
      <c r="Z213" s="13">
        <f t="shared" ca="1" si="72"/>
        <v>1781.9216106140761</v>
      </c>
      <c r="AA213" s="13">
        <f t="shared" ca="1" si="65"/>
        <v>342.35906394611828</v>
      </c>
      <c r="AB213" s="13">
        <f t="shared" ca="1" si="66"/>
        <v>265.05477391468054</v>
      </c>
      <c r="AC213" s="13">
        <f t="shared" ca="1" si="67"/>
        <v>46.36051518661835</v>
      </c>
    </row>
    <row r="214" spans="1:29" x14ac:dyDescent="0.25">
      <c r="A214" s="1">
        <v>45487</v>
      </c>
      <c r="B214">
        <f t="shared" si="55"/>
        <v>1714</v>
      </c>
      <c r="C214">
        <v>0</v>
      </c>
      <c r="D214">
        <v>0</v>
      </c>
      <c r="E214">
        <f t="shared" si="56"/>
        <v>1714</v>
      </c>
      <c r="F214" s="12">
        <f t="shared" ca="1" si="68"/>
        <v>1795.7141063140714</v>
      </c>
      <c r="H214">
        <f t="shared" si="57"/>
        <v>329</v>
      </c>
      <c r="I214">
        <v>0</v>
      </c>
      <c r="J214">
        <f t="shared" si="58"/>
        <v>0</v>
      </c>
      <c r="K214">
        <f t="shared" si="59"/>
        <v>329</v>
      </c>
      <c r="M214" s="13">
        <f t="shared" ca="1" si="60"/>
        <v>2423.8893702123673</v>
      </c>
      <c r="N214" s="13">
        <f t="shared" si="61"/>
        <v>0</v>
      </c>
      <c r="O214">
        <f t="shared" ca="1" si="62"/>
        <v>2</v>
      </c>
      <c r="P214" s="12">
        <f t="shared" ca="1" si="69"/>
        <v>1.6808143668732871</v>
      </c>
      <c r="Q214" s="12">
        <f t="shared" ca="1" si="70"/>
        <v>0.31918563312671311</v>
      </c>
      <c r="R214" s="13">
        <v>0</v>
      </c>
      <c r="S214" s="13">
        <v>0</v>
      </c>
      <c r="T214" s="13">
        <v>0</v>
      </c>
      <c r="U214" s="13">
        <v>0</v>
      </c>
      <c r="V214" s="13">
        <f t="shared" ca="1" si="71"/>
        <v>0</v>
      </c>
      <c r="W214" s="13">
        <f t="shared" ca="1" si="63"/>
        <v>0</v>
      </c>
      <c r="X214" s="13">
        <f t="shared" ca="1" si="64"/>
        <v>2425.8893702123673</v>
      </c>
      <c r="Z214" s="13">
        <f t="shared" ca="1" si="72"/>
        <v>1783.6024249809495</v>
      </c>
      <c r="AA214" s="13">
        <f t="shared" ca="1" si="65"/>
        <v>342.678249579245</v>
      </c>
      <c r="AB214" s="13">
        <f t="shared" ca="1" si="66"/>
        <v>265.27241583540388</v>
      </c>
      <c r="AC214" s="13">
        <f t="shared" ca="1" si="67"/>
        <v>46.398582758169383</v>
      </c>
    </row>
    <row r="215" spans="1:29" x14ac:dyDescent="0.25">
      <c r="A215" s="1">
        <v>45488</v>
      </c>
      <c r="B215">
        <f t="shared" si="55"/>
        <v>1714</v>
      </c>
      <c r="C215">
        <v>0</v>
      </c>
      <c r="D215">
        <v>0</v>
      </c>
      <c r="E215">
        <f t="shared" si="56"/>
        <v>1714</v>
      </c>
      <c r="F215" s="12">
        <f t="shared" ca="1" si="68"/>
        <v>1793.192881389831</v>
      </c>
      <c r="H215">
        <f t="shared" si="57"/>
        <v>329</v>
      </c>
      <c r="I215">
        <v>0</v>
      </c>
      <c r="J215">
        <f t="shared" si="58"/>
        <v>0</v>
      </c>
      <c r="K215">
        <f t="shared" si="59"/>
        <v>329</v>
      </c>
      <c r="M215" s="13">
        <f t="shared" ca="1" si="60"/>
        <v>2425.8893702123673</v>
      </c>
      <c r="N215" s="13">
        <f t="shared" si="61"/>
        <v>0</v>
      </c>
      <c r="O215">
        <f t="shared" ca="1" si="62"/>
        <v>-3</v>
      </c>
      <c r="P215" s="12">
        <f t="shared" ca="1" si="69"/>
        <v>-2.5212249242404794</v>
      </c>
      <c r="Q215" s="12">
        <f t="shared" ca="1" si="70"/>
        <v>-0.47877507575951966</v>
      </c>
      <c r="R215" s="13">
        <v>0</v>
      </c>
      <c r="S215" s="13">
        <v>0</v>
      </c>
      <c r="T215" s="13">
        <v>0</v>
      </c>
      <c r="U215" s="13">
        <v>0</v>
      </c>
      <c r="V215" s="13">
        <f t="shared" ca="1" si="71"/>
        <v>0</v>
      </c>
      <c r="W215" s="13">
        <f t="shared" ca="1" si="63"/>
        <v>0</v>
      </c>
      <c r="X215" s="13">
        <f t="shared" ca="1" si="64"/>
        <v>2422.8893702123673</v>
      </c>
      <c r="Z215" s="13">
        <f t="shared" ca="1" si="72"/>
        <v>1781.0812000567091</v>
      </c>
      <c r="AA215" s="13">
        <f t="shared" ca="1" si="65"/>
        <v>342.19947450348548</v>
      </c>
      <c r="AB215" s="13">
        <f t="shared" ca="1" si="66"/>
        <v>264.94598719603846</v>
      </c>
      <c r="AC215" s="13">
        <f t="shared" ca="1" si="67"/>
        <v>46.341487390034196</v>
      </c>
    </row>
    <row r="216" spans="1:29" x14ac:dyDescent="0.25">
      <c r="A216" s="1">
        <v>45489</v>
      </c>
      <c r="B216">
        <f t="shared" si="55"/>
        <v>1714</v>
      </c>
      <c r="C216">
        <v>0</v>
      </c>
      <c r="D216">
        <v>0</v>
      </c>
      <c r="E216">
        <f t="shared" si="56"/>
        <v>1714</v>
      </c>
      <c r="F216" s="12">
        <f t="shared" ca="1" si="68"/>
        <v>1796.5545078663299</v>
      </c>
      <c r="H216">
        <f t="shared" si="57"/>
        <v>329</v>
      </c>
      <c r="I216">
        <v>0</v>
      </c>
      <c r="J216">
        <f t="shared" si="58"/>
        <v>0</v>
      </c>
      <c r="K216">
        <f t="shared" si="59"/>
        <v>329</v>
      </c>
      <c r="M216" s="13">
        <f t="shared" ca="1" si="60"/>
        <v>2422.8893702123673</v>
      </c>
      <c r="N216" s="13">
        <f t="shared" si="61"/>
        <v>0</v>
      </c>
      <c r="O216">
        <f t="shared" ca="1" si="62"/>
        <v>4</v>
      </c>
      <c r="P216" s="12">
        <f t="shared" ca="1" si="69"/>
        <v>3.3616264764988899</v>
      </c>
      <c r="Q216" s="12">
        <f t="shared" ca="1" si="70"/>
        <v>0.6383735235011101</v>
      </c>
      <c r="R216" s="13">
        <v>0</v>
      </c>
      <c r="S216" s="13">
        <v>0</v>
      </c>
      <c r="T216" s="13">
        <v>0</v>
      </c>
      <c r="U216" s="13">
        <v>0</v>
      </c>
      <c r="V216" s="13">
        <f t="shared" ca="1" si="71"/>
        <v>0</v>
      </c>
      <c r="W216" s="13">
        <f t="shared" ca="1" si="63"/>
        <v>0</v>
      </c>
      <c r="X216" s="13">
        <f t="shared" ca="1" si="64"/>
        <v>2426.8893702123673</v>
      </c>
      <c r="Z216" s="13">
        <f t="shared" ca="1" si="72"/>
        <v>1784.4428265332081</v>
      </c>
      <c r="AA216" s="13">
        <f t="shared" ca="1" si="65"/>
        <v>342.83784802698659</v>
      </c>
      <c r="AB216" s="13">
        <f t="shared" ca="1" si="66"/>
        <v>265.38129394609012</v>
      </c>
      <c r="AC216" s="13">
        <f t="shared" ca="1" si="67"/>
        <v>46.417626540061747</v>
      </c>
    </row>
    <row r="217" spans="1:29" x14ac:dyDescent="0.25">
      <c r="A217" s="1">
        <v>45490</v>
      </c>
      <c r="B217">
        <f t="shared" si="55"/>
        <v>1714</v>
      </c>
      <c r="C217">
        <v>0</v>
      </c>
      <c r="D217">
        <v>0</v>
      </c>
      <c r="E217">
        <f t="shared" si="56"/>
        <v>1714</v>
      </c>
      <c r="F217" s="12">
        <f t="shared" ca="1" si="68"/>
        <v>1795.7140989987217</v>
      </c>
      <c r="H217">
        <f t="shared" si="57"/>
        <v>329</v>
      </c>
      <c r="I217">
        <v>0</v>
      </c>
      <c r="J217">
        <f t="shared" si="58"/>
        <v>0</v>
      </c>
      <c r="K217">
        <f t="shared" si="59"/>
        <v>329</v>
      </c>
      <c r="M217" s="13">
        <f t="shared" ca="1" si="60"/>
        <v>2426.8893702123673</v>
      </c>
      <c r="N217" s="13">
        <f t="shared" si="61"/>
        <v>0</v>
      </c>
      <c r="O217">
        <f t="shared" ca="1" si="62"/>
        <v>-1</v>
      </c>
      <c r="P217" s="12">
        <f t="shared" ca="1" si="69"/>
        <v>-0.84040886760825384</v>
      </c>
      <c r="Q217" s="12">
        <f t="shared" ca="1" si="70"/>
        <v>-0.15959113239174627</v>
      </c>
      <c r="R217" s="13">
        <v>0</v>
      </c>
      <c r="S217" s="13">
        <v>0</v>
      </c>
      <c r="T217" s="13">
        <v>0</v>
      </c>
      <c r="U217" s="13">
        <v>0</v>
      </c>
      <c r="V217" s="13">
        <f t="shared" ca="1" si="71"/>
        <v>0</v>
      </c>
      <c r="W217" s="13">
        <f t="shared" ca="1" si="63"/>
        <v>0</v>
      </c>
      <c r="X217" s="13">
        <f t="shared" ca="1" si="64"/>
        <v>2425.8893702123673</v>
      </c>
      <c r="Z217" s="13">
        <f t="shared" ca="1" si="72"/>
        <v>1783.6024176655999</v>
      </c>
      <c r="AA217" s="13">
        <f t="shared" ca="1" si="65"/>
        <v>342.67825689459482</v>
      </c>
      <c r="AB217" s="13">
        <f t="shared" ca="1" si="66"/>
        <v>265.27249007823559</v>
      </c>
      <c r="AC217" s="13">
        <f t="shared" ca="1" si="67"/>
        <v>46.398595743922769</v>
      </c>
    </row>
    <row r="218" spans="1:29" x14ac:dyDescent="0.25">
      <c r="A218" s="1">
        <v>45491</v>
      </c>
      <c r="B218">
        <f t="shared" si="55"/>
        <v>1714</v>
      </c>
      <c r="C218">
        <v>0</v>
      </c>
      <c r="D218">
        <v>0</v>
      </c>
      <c r="E218">
        <f t="shared" si="56"/>
        <v>1714</v>
      </c>
      <c r="F218" s="12">
        <f t="shared" ca="1" si="68"/>
        <v>1794.0332823877955</v>
      </c>
      <c r="H218">
        <f t="shared" si="57"/>
        <v>329</v>
      </c>
      <c r="I218">
        <v>0</v>
      </c>
      <c r="J218">
        <f t="shared" si="58"/>
        <v>0</v>
      </c>
      <c r="K218">
        <f t="shared" si="59"/>
        <v>329</v>
      </c>
      <c r="M218" s="13">
        <f t="shared" ca="1" si="60"/>
        <v>2425.8893702123673</v>
      </c>
      <c r="N218" s="13">
        <f t="shared" si="61"/>
        <v>0</v>
      </c>
      <c r="O218">
        <f t="shared" ca="1" si="62"/>
        <v>-2</v>
      </c>
      <c r="P218" s="12">
        <f t="shared" ca="1" si="69"/>
        <v>-1.6808166109262992</v>
      </c>
      <c r="Q218" s="12">
        <f t="shared" ca="1" si="70"/>
        <v>-0.3191833890737012</v>
      </c>
      <c r="R218" s="13">
        <v>0</v>
      </c>
      <c r="S218" s="13">
        <v>0</v>
      </c>
      <c r="T218" s="13">
        <v>0</v>
      </c>
      <c r="U218" s="13">
        <v>0</v>
      </c>
      <c r="V218" s="13">
        <f t="shared" ca="1" si="71"/>
        <v>0</v>
      </c>
      <c r="W218" s="13">
        <f t="shared" ca="1" si="63"/>
        <v>0</v>
      </c>
      <c r="X218" s="13">
        <f t="shared" ca="1" si="64"/>
        <v>2423.8893702123673</v>
      </c>
      <c r="Z218" s="13">
        <f t="shared" ca="1" si="72"/>
        <v>1781.9216010546736</v>
      </c>
      <c r="AA218" s="13">
        <f t="shared" ca="1" si="65"/>
        <v>342.35907350552111</v>
      </c>
      <c r="AB218" s="13">
        <f t="shared" ca="1" si="66"/>
        <v>265.05487093220569</v>
      </c>
      <c r="AC218" s="13">
        <f t="shared" ca="1" si="67"/>
        <v>46.360532155874871</v>
      </c>
    </row>
    <row r="219" spans="1:29" x14ac:dyDescent="0.25">
      <c r="A219" s="1">
        <v>45492</v>
      </c>
      <c r="B219">
        <f t="shared" si="55"/>
        <v>1714</v>
      </c>
      <c r="C219">
        <v>0</v>
      </c>
      <c r="D219">
        <v>0</v>
      </c>
      <c r="E219">
        <f t="shared" si="56"/>
        <v>1714</v>
      </c>
      <c r="F219" s="12">
        <f t="shared" ca="1" si="68"/>
        <v>1795.7140967478229</v>
      </c>
      <c r="H219">
        <f t="shared" si="57"/>
        <v>329</v>
      </c>
      <c r="I219">
        <v>0</v>
      </c>
      <c r="J219">
        <f t="shared" si="58"/>
        <v>0</v>
      </c>
      <c r="K219">
        <f t="shared" si="59"/>
        <v>329</v>
      </c>
      <c r="M219" s="13">
        <f t="shared" ca="1" si="60"/>
        <v>2423.8893702123673</v>
      </c>
      <c r="N219" s="13">
        <f t="shared" si="61"/>
        <v>0</v>
      </c>
      <c r="O219">
        <f t="shared" ca="1" si="62"/>
        <v>2</v>
      </c>
      <c r="P219" s="12">
        <f t="shared" ca="1" si="69"/>
        <v>1.6808143600274512</v>
      </c>
      <c r="Q219" s="12">
        <f t="shared" ca="1" si="70"/>
        <v>0.31918563997254895</v>
      </c>
      <c r="R219" s="13">
        <v>0</v>
      </c>
      <c r="S219" s="13">
        <v>0</v>
      </c>
      <c r="T219" s="13">
        <v>0</v>
      </c>
      <c r="U219" s="13">
        <v>0</v>
      </c>
      <c r="V219" s="13">
        <f t="shared" ca="1" si="71"/>
        <v>0</v>
      </c>
      <c r="W219" s="13">
        <f t="shared" ca="1" si="63"/>
        <v>0</v>
      </c>
      <c r="X219" s="13">
        <f t="shared" ca="1" si="64"/>
        <v>2425.8893702123673</v>
      </c>
      <c r="Z219" s="13">
        <f t="shared" ca="1" si="72"/>
        <v>1783.602415414701</v>
      </c>
      <c r="AA219" s="13">
        <f t="shared" ca="1" si="65"/>
        <v>342.67825914549366</v>
      </c>
      <c r="AB219" s="13">
        <f t="shared" ca="1" si="66"/>
        <v>265.2725129224068</v>
      </c>
      <c r="AC219" s="13">
        <f t="shared" ca="1" si="67"/>
        <v>46.398599739578202</v>
      </c>
    </row>
    <row r="220" spans="1:29" x14ac:dyDescent="0.25">
      <c r="A220" s="1">
        <v>45493</v>
      </c>
      <c r="B220">
        <f t="shared" si="55"/>
        <v>1714</v>
      </c>
      <c r="C220">
        <v>0</v>
      </c>
      <c r="D220">
        <v>0</v>
      </c>
      <c r="E220">
        <f t="shared" si="56"/>
        <v>1714</v>
      </c>
      <c r="F220" s="12">
        <f t="shared" ca="1" si="68"/>
        <v>1798.2353216617967</v>
      </c>
      <c r="H220">
        <f t="shared" si="57"/>
        <v>329</v>
      </c>
      <c r="I220">
        <v>0</v>
      </c>
      <c r="J220">
        <f t="shared" si="58"/>
        <v>0</v>
      </c>
      <c r="K220">
        <f t="shared" si="59"/>
        <v>329</v>
      </c>
      <c r="M220" s="13">
        <f t="shared" ca="1" si="60"/>
        <v>2425.8893702123673</v>
      </c>
      <c r="N220" s="13">
        <f t="shared" si="61"/>
        <v>0</v>
      </c>
      <c r="O220">
        <f t="shared" ca="1" si="62"/>
        <v>3</v>
      </c>
      <c r="P220" s="12">
        <f t="shared" ca="1" si="69"/>
        <v>2.5212249139737231</v>
      </c>
      <c r="Q220" s="12">
        <f t="shared" ca="1" si="70"/>
        <v>0.47877508602627727</v>
      </c>
      <c r="R220" s="13">
        <v>0</v>
      </c>
      <c r="S220" s="13">
        <v>0</v>
      </c>
      <c r="T220" s="13">
        <v>0</v>
      </c>
      <c r="U220" s="13">
        <v>0</v>
      </c>
      <c r="V220" s="13">
        <f t="shared" ca="1" si="71"/>
        <v>0</v>
      </c>
      <c r="W220" s="13">
        <f t="shared" ca="1" si="63"/>
        <v>0</v>
      </c>
      <c r="X220" s="13">
        <f t="shared" ca="1" si="64"/>
        <v>2428.8893702123673</v>
      </c>
      <c r="Z220" s="13">
        <f t="shared" ca="1" si="72"/>
        <v>1786.1236403286748</v>
      </c>
      <c r="AA220" s="13">
        <f t="shared" ca="1" si="65"/>
        <v>343.15703423151996</v>
      </c>
      <c r="AB220" s="13">
        <f t="shared" ca="1" si="66"/>
        <v>265.5989416659686</v>
      </c>
      <c r="AC220" s="13">
        <f t="shared" ca="1" si="67"/>
        <v>46.455695125938298</v>
      </c>
    </row>
    <row r="221" spans="1:29" x14ac:dyDescent="0.25">
      <c r="A221" s="1">
        <v>45494</v>
      </c>
      <c r="B221">
        <f t="shared" si="55"/>
        <v>1714</v>
      </c>
      <c r="C221">
        <v>0</v>
      </c>
      <c r="D221">
        <v>0</v>
      </c>
      <c r="E221">
        <f t="shared" si="56"/>
        <v>1714</v>
      </c>
      <c r="F221" s="12">
        <f t="shared" ca="1" si="68"/>
        <v>1800.7565516285949</v>
      </c>
      <c r="H221">
        <f t="shared" si="57"/>
        <v>329</v>
      </c>
      <c r="I221">
        <v>0</v>
      </c>
      <c r="J221">
        <f t="shared" si="58"/>
        <v>0</v>
      </c>
      <c r="K221">
        <f t="shared" si="59"/>
        <v>329</v>
      </c>
      <c r="M221" s="13">
        <f t="shared" ca="1" si="60"/>
        <v>2428.8893702123673</v>
      </c>
      <c r="N221" s="13">
        <f t="shared" si="61"/>
        <v>0</v>
      </c>
      <c r="O221">
        <f t="shared" ca="1" si="62"/>
        <v>3</v>
      </c>
      <c r="P221" s="12">
        <f t="shared" ca="1" si="69"/>
        <v>2.5212299667983631</v>
      </c>
      <c r="Q221" s="12">
        <f t="shared" ca="1" si="70"/>
        <v>0.47877003320163714</v>
      </c>
      <c r="R221" s="13">
        <v>0</v>
      </c>
      <c r="S221" s="13">
        <v>0</v>
      </c>
      <c r="T221" s="13">
        <v>0</v>
      </c>
      <c r="U221" s="13">
        <v>0</v>
      </c>
      <c r="V221" s="13">
        <f t="shared" ca="1" si="71"/>
        <v>0</v>
      </c>
      <c r="W221" s="13">
        <f t="shared" ca="1" si="63"/>
        <v>0</v>
      </c>
      <c r="X221" s="13">
        <f t="shared" ca="1" si="64"/>
        <v>2431.8893702123673</v>
      </c>
      <c r="Z221" s="13">
        <f t="shared" ca="1" si="72"/>
        <v>1788.6448702954731</v>
      </c>
      <c r="AA221" s="13">
        <f t="shared" ca="1" si="65"/>
        <v>343.63580426472157</v>
      </c>
      <c r="AB221" s="13">
        <f t="shared" ca="1" si="66"/>
        <v>265.92531912886477</v>
      </c>
      <c r="AC221" s="13">
        <f t="shared" ca="1" si="67"/>
        <v>46.512781542838823</v>
      </c>
    </row>
    <row r="222" spans="1:29" x14ac:dyDescent="0.25">
      <c r="A222" s="1">
        <v>45495</v>
      </c>
      <c r="B222">
        <f t="shared" si="55"/>
        <v>1714</v>
      </c>
      <c r="C222">
        <v>0</v>
      </c>
      <c r="D222">
        <v>0</v>
      </c>
      <c r="E222">
        <f t="shared" si="56"/>
        <v>1714</v>
      </c>
      <c r="F222" s="12">
        <f t="shared" ca="1" si="68"/>
        <v>1804.118198309988</v>
      </c>
      <c r="H222">
        <f t="shared" si="57"/>
        <v>329</v>
      </c>
      <c r="I222">
        <v>0</v>
      </c>
      <c r="J222">
        <f t="shared" si="58"/>
        <v>0</v>
      </c>
      <c r="K222">
        <f t="shared" si="59"/>
        <v>329</v>
      </c>
      <c r="M222" s="13">
        <f t="shared" ca="1" si="60"/>
        <v>2431.8893702123673</v>
      </c>
      <c r="N222" s="13">
        <f t="shared" si="61"/>
        <v>0</v>
      </c>
      <c r="O222">
        <f t="shared" ca="1" si="62"/>
        <v>4</v>
      </c>
      <c r="P222" s="12">
        <f t="shared" ca="1" si="69"/>
        <v>3.3616466813929518</v>
      </c>
      <c r="Q222" s="12">
        <f t="shared" ca="1" si="70"/>
        <v>0.63835331860704858</v>
      </c>
      <c r="R222" s="13">
        <v>0</v>
      </c>
      <c r="S222" s="13">
        <v>0</v>
      </c>
      <c r="T222" s="13">
        <v>0</v>
      </c>
      <c r="U222" s="13">
        <v>0</v>
      </c>
      <c r="V222" s="13">
        <f t="shared" ca="1" si="71"/>
        <v>0</v>
      </c>
      <c r="W222" s="13">
        <f t="shared" ca="1" si="63"/>
        <v>0</v>
      </c>
      <c r="X222" s="13">
        <f t="shared" ca="1" si="64"/>
        <v>2435.8893702123673</v>
      </c>
      <c r="Z222" s="13">
        <f t="shared" ca="1" si="72"/>
        <v>1792.0065169768661</v>
      </c>
      <c r="AA222" s="13">
        <f t="shared" ca="1" si="65"/>
        <v>344.27415758332864</v>
      </c>
      <c r="AB222" s="13">
        <f t="shared" ca="1" si="66"/>
        <v>266.36042082125249</v>
      </c>
      <c r="AC222" s="13">
        <f t="shared" ca="1" si="67"/>
        <v>46.588884826396949</v>
      </c>
    </row>
    <row r="223" spans="1:29" x14ac:dyDescent="0.25">
      <c r="A223" s="1">
        <v>45496</v>
      </c>
      <c r="B223">
        <f t="shared" si="55"/>
        <v>1714</v>
      </c>
      <c r="C223">
        <v>0</v>
      </c>
      <c r="D223">
        <v>0</v>
      </c>
      <c r="E223">
        <f t="shared" si="56"/>
        <v>1714</v>
      </c>
      <c r="F223" s="12">
        <f t="shared" ca="1" si="68"/>
        <v>1801.5969565877751</v>
      </c>
      <c r="H223">
        <f t="shared" si="57"/>
        <v>329</v>
      </c>
      <c r="I223">
        <v>0</v>
      </c>
      <c r="J223">
        <f t="shared" si="58"/>
        <v>0</v>
      </c>
      <c r="K223">
        <f t="shared" si="59"/>
        <v>329</v>
      </c>
      <c r="M223" s="13">
        <f t="shared" ca="1" si="60"/>
        <v>2435.8893702123673</v>
      </c>
      <c r="N223" s="13">
        <f t="shared" si="61"/>
        <v>0</v>
      </c>
      <c r="O223">
        <f t="shared" ca="1" si="62"/>
        <v>-3</v>
      </c>
      <c r="P223" s="12">
        <f t="shared" ca="1" si="69"/>
        <v>-2.5212417222127628</v>
      </c>
      <c r="Q223" s="12">
        <f t="shared" ca="1" si="70"/>
        <v>-0.47875827778723734</v>
      </c>
      <c r="R223" s="13">
        <v>0</v>
      </c>
      <c r="S223" s="13">
        <v>0</v>
      </c>
      <c r="T223" s="13">
        <v>0</v>
      </c>
      <c r="U223" s="13">
        <v>0</v>
      </c>
      <c r="V223" s="13">
        <f t="shared" ca="1" si="71"/>
        <v>0</v>
      </c>
      <c r="W223" s="13">
        <f t="shared" ca="1" si="63"/>
        <v>0</v>
      </c>
      <c r="X223" s="13">
        <f t="shared" ca="1" si="64"/>
        <v>2432.8893702123673</v>
      </c>
      <c r="Z223" s="13">
        <f t="shared" ca="1" si="72"/>
        <v>1789.4852752546533</v>
      </c>
      <c r="AA223" s="13">
        <f t="shared" ca="1" si="65"/>
        <v>343.79539930554142</v>
      </c>
      <c r="AB223" s="13">
        <f t="shared" ca="1" si="66"/>
        <v>266.03416266300638</v>
      </c>
      <c r="AC223" s="13">
        <f t="shared" ca="1" si="67"/>
        <v>46.531819276975853</v>
      </c>
    </row>
    <row r="224" spans="1:29" x14ac:dyDescent="0.25">
      <c r="A224" s="1">
        <v>45497</v>
      </c>
      <c r="B224">
        <f t="shared" si="55"/>
        <v>1714</v>
      </c>
      <c r="C224">
        <v>0</v>
      </c>
      <c r="D224">
        <v>0</v>
      </c>
      <c r="E224">
        <f t="shared" si="56"/>
        <v>1714</v>
      </c>
      <c r="F224" s="12">
        <f t="shared" ca="1" si="68"/>
        <v>1800.7565443597825</v>
      </c>
      <c r="H224">
        <f t="shared" si="57"/>
        <v>329</v>
      </c>
      <c r="I224">
        <v>0</v>
      </c>
      <c r="J224">
        <f t="shared" si="58"/>
        <v>0</v>
      </c>
      <c r="K224">
        <f t="shared" si="59"/>
        <v>329</v>
      </c>
      <c r="M224" s="13">
        <f t="shared" ca="1" si="60"/>
        <v>2432.8893702123673</v>
      </c>
      <c r="N224" s="13">
        <f t="shared" si="61"/>
        <v>0</v>
      </c>
      <c r="O224">
        <f t="shared" ca="1" si="62"/>
        <v>-1</v>
      </c>
      <c r="P224" s="12">
        <f t="shared" ca="1" si="69"/>
        <v>-0.84041222799263848</v>
      </c>
      <c r="Q224" s="12">
        <f t="shared" ca="1" si="70"/>
        <v>-0.15958777200736132</v>
      </c>
      <c r="R224" s="13">
        <v>0</v>
      </c>
      <c r="S224" s="13">
        <v>0</v>
      </c>
      <c r="T224" s="13">
        <v>0</v>
      </c>
      <c r="U224" s="13">
        <v>0</v>
      </c>
      <c r="V224" s="13">
        <f t="shared" ca="1" si="71"/>
        <v>0</v>
      </c>
      <c r="W224" s="13">
        <f t="shared" ca="1" si="63"/>
        <v>0</v>
      </c>
      <c r="X224" s="13">
        <f t="shared" ca="1" si="64"/>
        <v>2431.8893702123673</v>
      </c>
      <c r="Z224" s="13">
        <f t="shared" ca="1" si="72"/>
        <v>1788.6448630266607</v>
      </c>
      <c r="AA224" s="13">
        <f t="shared" ca="1" si="65"/>
        <v>343.63581153353408</v>
      </c>
      <c r="AB224" s="13">
        <f t="shared" ca="1" si="66"/>
        <v>265.92539289939265</v>
      </c>
      <c r="AC224" s="13">
        <f t="shared" ca="1" si="67"/>
        <v>46.512794445981925</v>
      </c>
    </row>
    <row r="225" spans="1:29" x14ac:dyDescent="0.25">
      <c r="A225" s="1">
        <v>45498</v>
      </c>
      <c r="B225">
        <f t="shared" si="55"/>
        <v>1714</v>
      </c>
      <c r="C225">
        <v>9</v>
      </c>
      <c r="D225">
        <v>0</v>
      </c>
      <c r="E225">
        <f t="shared" si="56"/>
        <v>1723</v>
      </c>
      <c r="F225" s="12">
        <f t="shared" ca="1" si="68"/>
        <v>1807.2353093565177</v>
      </c>
      <c r="H225">
        <f t="shared" si="57"/>
        <v>329</v>
      </c>
      <c r="I225">
        <v>0</v>
      </c>
      <c r="J225">
        <f t="shared" si="58"/>
        <v>0</v>
      </c>
      <c r="K225">
        <f t="shared" si="59"/>
        <v>329</v>
      </c>
      <c r="M225" s="13">
        <f t="shared" ca="1" si="60"/>
        <v>2431.8893702123673</v>
      </c>
      <c r="N225" s="13">
        <f t="shared" si="61"/>
        <v>9</v>
      </c>
      <c r="O225">
        <f t="shared" ca="1" si="62"/>
        <v>-3</v>
      </c>
      <c r="P225" s="12">
        <f t="shared" ca="1" si="69"/>
        <v>-2.5212350032648634</v>
      </c>
      <c r="Q225" s="12">
        <f t="shared" ca="1" si="70"/>
        <v>-0.47876499673513706</v>
      </c>
      <c r="R225" s="13">
        <v>0</v>
      </c>
      <c r="S225" s="13">
        <v>0</v>
      </c>
      <c r="T225" s="13">
        <v>0</v>
      </c>
      <c r="U225" s="13">
        <v>0</v>
      </c>
      <c r="V225" s="13">
        <f t="shared" ca="1" si="71"/>
        <v>0</v>
      </c>
      <c r="W225" s="13">
        <f t="shared" ca="1" si="63"/>
        <v>0</v>
      </c>
      <c r="X225" s="13">
        <f t="shared" ca="1" si="64"/>
        <v>2437.8893702123673</v>
      </c>
      <c r="Z225" s="13">
        <f t="shared" ca="1" si="72"/>
        <v>1795.1236280233959</v>
      </c>
      <c r="AA225" s="13">
        <f t="shared" ca="1" si="65"/>
        <v>343.15704653679893</v>
      </c>
      <c r="AB225" s="13">
        <f t="shared" ca="1" si="66"/>
        <v>265.59906655114486</v>
      </c>
      <c r="AC225" s="13">
        <f t="shared" ca="1" si="67"/>
        <v>46.455716969503023</v>
      </c>
    </row>
    <row r="226" spans="1:29" x14ac:dyDescent="0.25">
      <c r="A226" s="1">
        <v>45499</v>
      </c>
      <c r="B226">
        <f t="shared" si="55"/>
        <v>1723</v>
      </c>
      <c r="C226">
        <v>0</v>
      </c>
      <c r="D226">
        <v>0</v>
      </c>
      <c r="E226">
        <f t="shared" si="56"/>
        <v>1723</v>
      </c>
      <c r="F226" s="12">
        <f t="shared" ca="1" si="68"/>
        <v>1807.2353093565177</v>
      </c>
      <c r="H226">
        <f t="shared" si="57"/>
        <v>329</v>
      </c>
      <c r="I226">
        <v>0</v>
      </c>
      <c r="J226">
        <f t="shared" si="58"/>
        <v>0</v>
      </c>
      <c r="K226">
        <f t="shared" si="59"/>
        <v>329</v>
      </c>
      <c r="M226" s="13">
        <f t="shared" ca="1" si="60"/>
        <v>2437.8893702123673</v>
      </c>
      <c r="N226" s="13">
        <f t="shared" si="61"/>
        <v>0</v>
      </c>
      <c r="O226">
        <f t="shared" ca="1" si="62"/>
        <v>0</v>
      </c>
      <c r="P226" s="12">
        <f t="shared" ca="1" si="69"/>
        <v>0</v>
      </c>
      <c r="Q226" s="12">
        <f t="shared" ca="1" si="70"/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f t="shared" ca="1" si="71"/>
        <v>0</v>
      </c>
      <c r="W226" s="13">
        <f t="shared" ca="1" si="63"/>
        <v>0</v>
      </c>
      <c r="X226" s="13">
        <f t="shared" ca="1" si="64"/>
        <v>2437.8893702123673</v>
      </c>
      <c r="Z226" s="13">
        <f t="shared" ca="1" si="72"/>
        <v>1795.1236280233959</v>
      </c>
      <c r="AA226" s="13">
        <f t="shared" ca="1" si="65"/>
        <v>343.15704653679893</v>
      </c>
      <c r="AB226" s="13">
        <f t="shared" ca="1" si="66"/>
        <v>265.59906655114486</v>
      </c>
      <c r="AC226" s="13">
        <f t="shared" ca="1" si="67"/>
        <v>46.455716969503023</v>
      </c>
    </row>
    <row r="227" spans="1:29" x14ac:dyDescent="0.25">
      <c r="A227" s="1">
        <v>45500</v>
      </c>
      <c r="B227">
        <f t="shared" si="55"/>
        <v>1723</v>
      </c>
      <c r="C227">
        <v>0</v>
      </c>
      <c r="D227">
        <v>0</v>
      </c>
      <c r="E227">
        <f t="shared" si="56"/>
        <v>1723</v>
      </c>
      <c r="F227" s="12">
        <f t="shared" ca="1" si="68"/>
        <v>1809.7582978164594</v>
      </c>
      <c r="H227">
        <f t="shared" si="57"/>
        <v>329</v>
      </c>
      <c r="I227">
        <v>0</v>
      </c>
      <c r="J227">
        <f t="shared" si="58"/>
        <v>0</v>
      </c>
      <c r="K227">
        <f t="shared" si="59"/>
        <v>329</v>
      </c>
      <c r="M227" s="13">
        <f t="shared" ca="1" si="60"/>
        <v>2437.8893702123673</v>
      </c>
      <c r="N227" s="13">
        <f t="shared" si="61"/>
        <v>0</v>
      </c>
      <c r="O227">
        <f t="shared" ca="1" si="62"/>
        <v>3</v>
      </c>
      <c r="P227" s="12">
        <f t="shared" ca="1" si="69"/>
        <v>2.5229884599415762</v>
      </c>
      <c r="Q227" s="12">
        <f t="shared" ca="1" si="70"/>
        <v>0.47701154005842372</v>
      </c>
      <c r="R227" s="13">
        <v>0</v>
      </c>
      <c r="S227" s="13">
        <v>0</v>
      </c>
      <c r="T227" s="13">
        <v>0</v>
      </c>
      <c r="U227" s="13">
        <v>0</v>
      </c>
      <c r="V227" s="13">
        <f t="shared" ca="1" si="71"/>
        <v>0</v>
      </c>
      <c r="W227" s="13">
        <f t="shared" ca="1" si="63"/>
        <v>0</v>
      </c>
      <c r="X227" s="13">
        <f t="shared" ca="1" si="64"/>
        <v>2440.8893702123673</v>
      </c>
      <c r="Z227" s="13">
        <f t="shared" ca="1" si="72"/>
        <v>1797.6466164833375</v>
      </c>
      <c r="AA227" s="13">
        <f t="shared" ca="1" si="65"/>
        <v>343.63405807685734</v>
      </c>
      <c r="AB227" s="13">
        <f t="shared" ca="1" si="66"/>
        <v>265.92424537391611</v>
      </c>
      <c r="AC227" s="13">
        <f t="shared" ca="1" si="67"/>
        <v>46.512593733233025</v>
      </c>
    </row>
    <row r="228" spans="1:29" x14ac:dyDescent="0.25">
      <c r="A228" s="1">
        <v>45501</v>
      </c>
      <c r="B228">
        <f t="shared" si="55"/>
        <v>1723</v>
      </c>
      <c r="C228">
        <v>0</v>
      </c>
      <c r="D228">
        <v>0</v>
      </c>
      <c r="E228">
        <f t="shared" si="56"/>
        <v>1723</v>
      </c>
      <c r="F228" s="12">
        <f t="shared" ca="1" si="68"/>
        <v>1811.4402932787432</v>
      </c>
      <c r="H228">
        <f t="shared" si="57"/>
        <v>329</v>
      </c>
      <c r="I228">
        <v>0</v>
      </c>
      <c r="J228">
        <f t="shared" si="58"/>
        <v>0</v>
      </c>
      <c r="K228">
        <f t="shared" si="59"/>
        <v>329</v>
      </c>
      <c r="M228" s="13">
        <f t="shared" ca="1" si="60"/>
        <v>2440.8893702123673</v>
      </c>
      <c r="N228" s="13">
        <f t="shared" si="61"/>
        <v>0</v>
      </c>
      <c r="O228">
        <f t="shared" ca="1" si="62"/>
        <v>2</v>
      </c>
      <c r="P228" s="12">
        <f t="shared" ca="1" si="69"/>
        <v>1.6819954622836966</v>
      </c>
      <c r="Q228" s="12">
        <f t="shared" ca="1" si="70"/>
        <v>0.31800453771630321</v>
      </c>
      <c r="R228" s="13">
        <v>0</v>
      </c>
      <c r="S228" s="13">
        <v>0</v>
      </c>
      <c r="T228" s="13">
        <v>0</v>
      </c>
      <c r="U228" s="13">
        <v>0</v>
      </c>
      <c r="V228" s="13">
        <f t="shared" ca="1" si="71"/>
        <v>0</v>
      </c>
      <c r="W228" s="13">
        <f t="shared" ca="1" si="63"/>
        <v>0</v>
      </c>
      <c r="X228" s="13">
        <f t="shared" ca="1" si="64"/>
        <v>2442.8893702123673</v>
      </c>
      <c r="Z228" s="13">
        <f t="shared" ca="1" si="72"/>
        <v>1799.3286119456213</v>
      </c>
      <c r="AA228" s="13">
        <f t="shared" ca="1" si="65"/>
        <v>343.95206261457366</v>
      </c>
      <c r="AB228" s="13">
        <f t="shared" ca="1" si="66"/>
        <v>266.14099750116196</v>
      </c>
      <c r="AC228" s="13">
        <f t="shared" ca="1" si="67"/>
        <v>46.550505671729738</v>
      </c>
    </row>
    <row r="229" spans="1:29" x14ac:dyDescent="0.25">
      <c r="A229" s="1">
        <v>45502</v>
      </c>
      <c r="B229">
        <f t="shared" si="55"/>
        <v>1723</v>
      </c>
      <c r="C229">
        <v>0</v>
      </c>
      <c r="D229">
        <v>0</v>
      </c>
      <c r="E229">
        <f t="shared" si="56"/>
        <v>1723</v>
      </c>
      <c r="F229" s="12">
        <f t="shared" ca="1" si="68"/>
        <v>1811.4402932787432</v>
      </c>
      <c r="H229">
        <f t="shared" si="57"/>
        <v>329</v>
      </c>
      <c r="I229">
        <v>0</v>
      </c>
      <c r="J229">
        <f t="shared" si="58"/>
        <v>0</v>
      </c>
      <c r="K229">
        <f t="shared" si="59"/>
        <v>329</v>
      </c>
      <c r="M229" s="13">
        <f t="shared" ca="1" si="60"/>
        <v>2442.8893702123673</v>
      </c>
      <c r="N229" s="13">
        <f t="shared" si="61"/>
        <v>0</v>
      </c>
      <c r="O229">
        <f t="shared" ca="1" si="62"/>
        <v>0</v>
      </c>
      <c r="P229" s="12">
        <f t="shared" ca="1" si="69"/>
        <v>0</v>
      </c>
      <c r="Q229" s="12">
        <f t="shared" ca="1" si="70"/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f t="shared" ca="1" si="71"/>
        <v>0</v>
      </c>
      <c r="W229" s="13">
        <f t="shared" ca="1" si="63"/>
        <v>0</v>
      </c>
      <c r="X229" s="13">
        <f t="shared" ca="1" si="64"/>
        <v>2442.8893702123673</v>
      </c>
      <c r="Z229" s="13">
        <f t="shared" ca="1" si="72"/>
        <v>1799.3286119456213</v>
      </c>
      <c r="AA229" s="13">
        <f t="shared" ca="1" si="65"/>
        <v>343.95206261457366</v>
      </c>
      <c r="AB229" s="13">
        <f t="shared" ca="1" si="66"/>
        <v>266.14099750116196</v>
      </c>
      <c r="AC229" s="13">
        <f t="shared" ca="1" si="67"/>
        <v>46.550505671729738</v>
      </c>
    </row>
    <row r="230" spans="1:29" x14ac:dyDescent="0.25">
      <c r="A230" s="1">
        <v>45503</v>
      </c>
      <c r="B230">
        <f t="shared" si="55"/>
        <v>1723</v>
      </c>
      <c r="C230">
        <v>0</v>
      </c>
      <c r="D230">
        <v>0</v>
      </c>
      <c r="E230">
        <f t="shared" si="56"/>
        <v>1723</v>
      </c>
      <c r="F230" s="12">
        <f t="shared" ca="1" si="68"/>
        <v>1813.1222908422117</v>
      </c>
      <c r="H230">
        <f t="shared" si="57"/>
        <v>329</v>
      </c>
      <c r="I230">
        <v>0</v>
      </c>
      <c r="J230">
        <f t="shared" si="58"/>
        <v>0</v>
      </c>
      <c r="K230">
        <f t="shared" si="59"/>
        <v>329</v>
      </c>
      <c r="M230" s="13">
        <f t="shared" ca="1" si="60"/>
        <v>2442.8893702123673</v>
      </c>
      <c r="N230" s="13">
        <f t="shared" si="61"/>
        <v>0</v>
      </c>
      <c r="O230">
        <f t="shared" ca="1" si="62"/>
        <v>2</v>
      </c>
      <c r="P230" s="12">
        <f t="shared" ca="1" si="69"/>
        <v>1.681997563468536</v>
      </c>
      <c r="Q230" s="12">
        <f t="shared" ca="1" si="70"/>
        <v>0.31800243653146376</v>
      </c>
      <c r="R230" s="13">
        <v>0</v>
      </c>
      <c r="S230" s="13">
        <v>0</v>
      </c>
      <c r="T230" s="13">
        <v>0</v>
      </c>
      <c r="U230" s="13">
        <v>0</v>
      </c>
      <c r="V230" s="13">
        <f t="shared" ca="1" si="71"/>
        <v>0</v>
      </c>
      <c r="W230" s="13">
        <f t="shared" ca="1" si="63"/>
        <v>0</v>
      </c>
      <c r="X230" s="13">
        <f t="shared" ca="1" si="64"/>
        <v>2444.8893702123673</v>
      </c>
      <c r="Z230" s="13">
        <f t="shared" ca="1" si="72"/>
        <v>1801.0106095090898</v>
      </c>
      <c r="AA230" s="13">
        <f t="shared" ca="1" si="65"/>
        <v>344.27006505110512</v>
      </c>
      <c r="AB230" s="13">
        <f t="shared" ca="1" si="66"/>
        <v>266.3577271529993</v>
      </c>
      <c r="AC230" s="13">
        <f t="shared" ca="1" si="67"/>
        <v>46.58841367907101</v>
      </c>
    </row>
    <row r="231" spans="1:29" x14ac:dyDescent="0.25">
      <c r="A231" s="1">
        <v>45504</v>
      </c>
      <c r="B231">
        <f t="shared" si="55"/>
        <v>1723</v>
      </c>
      <c r="C231">
        <v>0</v>
      </c>
      <c r="D231">
        <v>0</v>
      </c>
      <c r="E231">
        <f t="shared" si="56"/>
        <v>1723</v>
      </c>
      <c r="F231" s="12">
        <f t="shared" ca="1" si="68"/>
        <v>1812.2812910110663</v>
      </c>
      <c r="H231">
        <f t="shared" si="57"/>
        <v>329</v>
      </c>
      <c r="I231">
        <v>0</v>
      </c>
      <c r="J231">
        <f t="shared" si="58"/>
        <v>0</v>
      </c>
      <c r="K231">
        <f t="shared" si="59"/>
        <v>329</v>
      </c>
      <c r="M231" s="13">
        <f t="shared" ca="1" si="60"/>
        <v>2444.8893702123673</v>
      </c>
      <c r="N231" s="13">
        <f t="shared" si="61"/>
        <v>0</v>
      </c>
      <c r="O231">
        <f t="shared" ca="1" si="62"/>
        <v>-1</v>
      </c>
      <c r="P231" s="12">
        <f t="shared" ca="1" si="69"/>
        <v>-0.84099983114544052</v>
      </c>
      <c r="Q231" s="12">
        <f t="shared" ca="1" si="70"/>
        <v>-0.15900016885455945</v>
      </c>
      <c r="R231" s="12">
        <f ca="1">-AVERAGE(Z200:Z230)*$E$2/12</f>
        <v>-1.1932899189822075</v>
      </c>
      <c r="S231" s="12">
        <f ca="1">-AVERAGE(AB200:AB230)*$E$2/12</f>
        <v>-0.17707690738539181</v>
      </c>
      <c r="T231" s="12">
        <f ca="1">-AVERAGE(AA200:AA230)*$E$3/12</f>
        <v>-0.17122128514021584</v>
      </c>
      <c r="U231" s="12">
        <f ca="1">-AVERAGE(AC200:AC230)*$E$3/12</f>
        <v>-2.3229283515986823E-2</v>
      </c>
      <c r="V231" s="13">
        <f t="shared" ca="1" si="71"/>
        <v>0</v>
      </c>
      <c r="W231" s="13">
        <f t="shared" ca="1" si="63"/>
        <v>0</v>
      </c>
      <c r="X231" s="13">
        <f t="shared" ca="1" si="64"/>
        <v>2442.5248590082447</v>
      </c>
      <c r="Z231" s="13">
        <f t="shared" ca="1" si="72"/>
        <v>1798.9763197589623</v>
      </c>
      <c r="AA231" s="13">
        <f t="shared" ca="1" si="65"/>
        <v>343.93984359711033</v>
      </c>
      <c r="AB231" s="13">
        <f t="shared" ca="1" si="66"/>
        <v>266.24937355214962</v>
      </c>
      <c r="AC231" s="13">
        <f t="shared" ca="1" si="67"/>
        <v>46.569461638768075</v>
      </c>
    </row>
    <row r="232" spans="1:29" x14ac:dyDescent="0.25">
      <c r="A232" s="1">
        <v>45505</v>
      </c>
      <c r="B232">
        <f t="shared" si="55"/>
        <v>1723</v>
      </c>
      <c r="C232">
        <v>0</v>
      </c>
      <c r="D232">
        <v>0</v>
      </c>
      <c r="E232">
        <f t="shared" si="56"/>
        <v>1723</v>
      </c>
      <c r="F232" s="12">
        <f t="shared" ca="1" si="68"/>
        <v>1814.8042330563599</v>
      </c>
      <c r="H232">
        <f t="shared" si="57"/>
        <v>329</v>
      </c>
      <c r="I232">
        <v>0</v>
      </c>
      <c r="J232">
        <f t="shared" si="58"/>
        <v>0</v>
      </c>
      <c r="K232">
        <f t="shared" si="59"/>
        <v>329</v>
      </c>
      <c r="M232" s="13">
        <f t="shared" ca="1" si="60"/>
        <v>2442.5248590082447</v>
      </c>
      <c r="N232" s="13">
        <f t="shared" si="61"/>
        <v>0</v>
      </c>
      <c r="O232">
        <f t="shared" ca="1" si="62"/>
        <v>3</v>
      </c>
      <c r="P232" s="12">
        <f t="shared" ca="1" si="69"/>
        <v>2.5229420452936475</v>
      </c>
      <c r="Q232" s="12">
        <f t="shared" ca="1" si="70"/>
        <v>0.47705795470635265</v>
      </c>
      <c r="R232" s="13">
        <v>0</v>
      </c>
      <c r="S232" s="13">
        <v>0</v>
      </c>
      <c r="T232" s="13">
        <v>0</v>
      </c>
      <c r="U232" s="13">
        <v>0</v>
      </c>
      <c r="V232" s="13">
        <f t="shared" ca="1" si="71"/>
        <v>0</v>
      </c>
      <c r="W232" s="13">
        <f t="shared" ca="1" si="63"/>
        <v>0</v>
      </c>
      <c r="X232" s="13">
        <f t="shared" ca="1" si="64"/>
        <v>2445.5248590082447</v>
      </c>
      <c r="Z232" s="13">
        <f t="shared" ca="1" si="72"/>
        <v>1801.4992618042559</v>
      </c>
      <c r="AA232" s="13">
        <f t="shared" ca="1" si="65"/>
        <v>344.41690155181669</v>
      </c>
      <c r="AB232" s="13">
        <f t="shared" ca="1" si="66"/>
        <v>266.57463182355474</v>
      </c>
      <c r="AC232" s="13">
        <f t="shared" ca="1" si="67"/>
        <v>46.626352298794082</v>
      </c>
    </row>
    <row r="233" spans="1:29" x14ac:dyDescent="0.25">
      <c r="A233" s="1">
        <v>45506</v>
      </c>
      <c r="B233">
        <f t="shared" si="55"/>
        <v>1723</v>
      </c>
      <c r="C233">
        <v>0</v>
      </c>
      <c r="D233">
        <v>0</v>
      </c>
      <c r="E233">
        <f t="shared" si="56"/>
        <v>1723</v>
      </c>
      <c r="F233" s="12">
        <f t="shared" ca="1" si="68"/>
        <v>1814.8042330563599</v>
      </c>
      <c r="H233">
        <f t="shared" si="57"/>
        <v>329</v>
      </c>
      <c r="I233">
        <v>0</v>
      </c>
      <c r="J233">
        <f t="shared" si="58"/>
        <v>0</v>
      </c>
      <c r="K233">
        <f t="shared" si="59"/>
        <v>329</v>
      </c>
      <c r="M233" s="13">
        <f t="shared" ca="1" si="60"/>
        <v>2445.5248590082447</v>
      </c>
      <c r="N233" s="13">
        <f t="shared" si="61"/>
        <v>0</v>
      </c>
      <c r="O233">
        <f t="shared" ca="1" si="62"/>
        <v>0</v>
      </c>
      <c r="P233" s="12">
        <f t="shared" ca="1" si="69"/>
        <v>0</v>
      </c>
      <c r="Q233" s="12">
        <f t="shared" ca="1" si="70"/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f t="shared" ca="1" si="71"/>
        <v>0</v>
      </c>
      <c r="W233" s="13">
        <f t="shared" ca="1" si="63"/>
        <v>0</v>
      </c>
      <c r="X233" s="13">
        <f t="shared" ca="1" si="64"/>
        <v>2445.5248590082447</v>
      </c>
      <c r="Z233" s="13">
        <f t="shared" ca="1" si="72"/>
        <v>1801.4992618042559</v>
      </c>
      <c r="AA233" s="13">
        <f t="shared" ca="1" si="65"/>
        <v>344.41690155181669</v>
      </c>
      <c r="AB233" s="13">
        <f t="shared" ca="1" si="66"/>
        <v>266.57463182355474</v>
      </c>
      <c r="AC233" s="13">
        <f t="shared" ca="1" si="67"/>
        <v>46.626352298794082</v>
      </c>
    </row>
    <row r="234" spans="1:29" x14ac:dyDescent="0.25">
      <c r="A234" s="1">
        <v>45507</v>
      </c>
      <c r="B234">
        <f t="shared" si="55"/>
        <v>1723</v>
      </c>
      <c r="C234">
        <v>0</v>
      </c>
      <c r="D234">
        <v>0</v>
      </c>
      <c r="E234">
        <f t="shared" si="56"/>
        <v>1723</v>
      </c>
      <c r="F234" s="12">
        <f t="shared" ca="1" si="68"/>
        <v>1813.9632507974429</v>
      </c>
      <c r="H234">
        <f t="shared" si="57"/>
        <v>329</v>
      </c>
      <c r="I234">
        <v>0</v>
      </c>
      <c r="J234">
        <f t="shared" si="58"/>
        <v>0</v>
      </c>
      <c r="K234">
        <f t="shared" si="59"/>
        <v>329</v>
      </c>
      <c r="M234" s="13">
        <f t="shared" ca="1" si="60"/>
        <v>2445.5248590082447</v>
      </c>
      <c r="N234" s="13">
        <f t="shared" si="61"/>
        <v>0</v>
      </c>
      <c r="O234">
        <f t="shared" ca="1" si="62"/>
        <v>-1</v>
      </c>
      <c r="P234" s="12">
        <f t="shared" ca="1" si="69"/>
        <v>-0.84098225891695055</v>
      </c>
      <c r="Q234" s="12">
        <f t="shared" ca="1" si="70"/>
        <v>-0.15901774108304945</v>
      </c>
      <c r="R234" s="13">
        <v>0</v>
      </c>
      <c r="S234" s="13">
        <v>0</v>
      </c>
      <c r="T234" s="13">
        <v>0</v>
      </c>
      <c r="U234" s="13">
        <v>0</v>
      </c>
      <c r="V234" s="13">
        <f t="shared" ca="1" si="71"/>
        <v>0</v>
      </c>
      <c r="W234" s="13">
        <f t="shared" ca="1" si="63"/>
        <v>0</v>
      </c>
      <c r="X234" s="13">
        <f t="shared" ca="1" si="64"/>
        <v>2444.5248590082447</v>
      </c>
      <c r="Z234" s="13">
        <f t="shared" ca="1" si="72"/>
        <v>1800.6582795453389</v>
      </c>
      <c r="AA234" s="13">
        <f t="shared" ca="1" si="65"/>
        <v>344.25788381073363</v>
      </c>
      <c r="AB234" s="13">
        <f t="shared" ca="1" si="66"/>
        <v>266.46622924822526</v>
      </c>
      <c r="AC234" s="13">
        <f t="shared" ca="1" si="67"/>
        <v>46.607391692404669</v>
      </c>
    </row>
    <row r="235" spans="1:29" x14ac:dyDescent="0.25">
      <c r="A235" s="1">
        <v>45508</v>
      </c>
      <c r="B235">
        <f t="shared" si="55"/>
        <v>1723</v>
      </c>
      <c r="C235">
        <v>0</v>
      </c>
      <c r="D235">
        <v>0</v>
      </c>
      <c r="E235">
        <f t="shared" si="56"/>
        <v>1723</v>
      </c>
      <c r="F235" s="12">
        <f t="shared" ca="1" si="68"/>
        <v>1815.6452142636865</v>
      </c>
      <c r="H235">
        <f t="shared" si="57"/>
        <v>329</v>
      </c>
      <c r="I235">
        <v>0</v>
      </c>
      <c r="J235">
        <f t="shared" si="58"/>
        <v>0</v>
      </c>
      <c r="K235">
        <f t="shared" si="59"/>
        <v>329</v>
      </c>
      <c r="M235" s="13">
        <f t="shared" ca="1" si="60"/>
        <v>2444.5248590082447</v>
      </c>
      <c r="N235" s="13">
        <f t="shared" si="61"/>
        <v>0</v>
      </c>
      <c r="O235">
        <f t="shared" ca="1" si="62"/>
        <v>2</v>
      </c>
      <c r="P235" s="12">
        <f t="shared" ca="1" si="69"/>
        <v>1.6819634662436356</v>
      </c>
      <c r="Q235" s="12">
        <f t="shared" ca="1" si="70"/>
        <v>0.3180365337563642</v>
      </c>
      <c r="R235" s="13">
        <v>0</v>
      </c>
      <c r="S235" s="13">
        <v>0</v>
      </c>
      <c r="T235" s="13">
        <v>0</v>
      </c>
      <c r="U235" s="13">
        <v>0</v>
      </c>
      <c r="V235" s="13">
        <f t="shared" ca="1" si="71"/>
        <v>0</v>
      </c>
      <c r="W235" s="13">
        <f t="shared" ca="1" si="63"/>
        <v>0</v>
      </c>
      <c r="X235" s="13">
        <f t="shared" ca="1" si="64"/>
        <v>2446.5248590082447</v>
      </c>
      <c r="Z235" s="13">
        <f t="shared" ca="1" si="72"/>
        <v>1802.3402430115825</v>
      </c>
      <c r="AA235" s="13">
        <f t="shared" ca="1" si="65"/>
        <v>344.57592034448999</v>
      </c>
      <c r="AB235" s="13">
        <f t="shared" ca="1" si="66"/>
        <v>266.68304563285841</v>
      </c>
      <c r="AC235" s="13">
        <f t="shared" ca="1" si="67"/>
        <v>46.645314870108791</v>
      </c>
    </row>
    <row r="236" spans="1:29" x14ac:dyDescent="0.25">
      <c r="A236" s="1">
        <v>45509</v>
      </c>
      <c r="B236">
        <f t="shared" si="55"/>
        <v>1723</v>
      </c>
      <c r="C236">
        <v>0</v>
      </c>
      <c r="D236">
        <v>0</v>
      </c>
      <c r="E236">
        <f t="shared" si="56"/>
        <v>1723</v>
      </c>
      <c r="F236" s="12">
        <f t="shared" ca="1" si="68"/>
        <v>1813.1222659121149</v>
      </c>
      <c r="H236">
        <f t="shared" si="57"/>
        <v>329</v>
      </c>
      <c r="I236">
        <v>0</v>
      </c>
      <c r="J236">
        <f t="shared" si="58"/>
        <v>0</v>
      </c>
      <c r="K236">
        <f t="shared" si="59"/>
        <v>329</v>
      </c>
      <c r="M236" s="13">
        <f t="shared" ca="1" si="60"/>
        <v>2446.5248590082447</v>
      </c>
      <c r="N236" s="13">
        <f t="shared" si="61"/>
        <v>0</v>
      </c>
      <c r="O236">
        <f t="shared" ca="1" si="62"/>
        <v>-3</v>
      </c>
      <c r="P236" s="12">
        <f t="shared" ca="1" si="69"/>
        <v>-2.5229483515716415</v>
      </c>
      <c r="Q236" s="12">
        <f t="shared" ca="1" si="70"/>
        <v>-0.47705164842835823</v>
      </c>
      <c r="R236" s="13">
        <v>0</v>
      </c>
      <c r="S236" s="13">
        <v>0</v>
      </c>
      <c r="T236" s="13">
        <v>0</v>
      </c>
      <c r="U236" s="13">
        <v>0</v>
      </c>
      <c r="V236" s="13">
        <f t="shared" ca="1" si="71"/>
        <v>0</v>
      </c>
      <c r="W236" s="13">
        <f t="shared" ca="1" si="63"/>
        <v>0</v>
      </c>
      <c r="X236" s="13">
        <f t="shared" ca="1" si="64"/>
        <v>2443.5248590082447</v>
      </c>
      <c r="Z236" s="13">
        <f t="shared" ca="1" si="72"/>
        <v>1799.8172946600109</v>
      </c>
      <c r="AA236" s="13">
        <f t="shared" ca="1" si="65"/>
        <v>344.09886869606163</v>
      </c>
      <c r="AB236" s="13">
        <f t="shared" ca="1" si="66"/>
        <v>266.35785473043393</v>
      </c>
      <c r="AC236" s="13">
        <f t="shared" ca="1" si="67"/>
        <v>46.588435993536464</v>
      </c>
    </row>
    <row r="237" spans="1:29" x14ac:dyDescent="0.25">
      <c r="A237" s="1">
        <v>45510</v>
      </c>
      <c r="B237">
        <f t="shared" si="55"/>
        <v>1723</v>
      </c>
      <c r="C237">
        <v>0</v>
      </c>
      <c r="D237">
        <v>0</v>
      </c>
      <c r="E237">
        <f t="shared" si="56"/>
        <v>1723</v>
      </c>
      <c r="F237" s="12">
        <f t="shared" ca="1" si="68"/>
        <v>1814.8042283239377</v>
      </c>
      <c r="H237">
        <f t="shared" si="57"/>
        <v>329</v>
      </c>
      <c r="I237">
        <v>0</v>
      </c>
      <c r="J237">
        <f t="shared" si="58"/>
        <v>0</v>
      </c>
      <c r="K237">
        <f t="shared" si="59"/>
        <v>329</v>
      </c>
      <c r="M237" s="13">
        <f t="shared" ca="1" si="60"/>
        <v>2443.5248590082447</v>
      </c>
      <c r="N237" s="13">
        <f t="shared" si="61"/>
        <v>0</v>
      </c>
      <c r="O237">
        <f t="shared" ca="1" si="62"/>
        <v>2</v>
      </c>
      <c r="P237" s="12">
        <f t="shared" ca="1" si="69"/>
        <v>1.6819624118226115</v>
      </c>
      <c r="Q237" s="12">
        <f t="shared" ca="1" si="70"/>
        <v>0.3180375881773882</v>
      </c>
      <c r="R237" s="13">
        <v>0</v>
      </c>
      <c r="S237" s="13">
        <v>0</v>
      </c>
      <c r="T237" s="13">
        <v>0</v>
      </c>
      <c r="U237" s="13">
        <v>0</v>
      </c>
      <c r="V237" s="13">
        <f t="shared" ca="1" si="71"/>
        <v>0</v>
      </c>
      <c r="W237" s="13">
        <f t="shared" ca="1" si="63"/>
        <v>0</v>
      </c>
      <c r="X237" s="13">
        <f t="shared" ca="1" si="64"/>
        <v>2445.5248590082447</v>
      </c>
      <c r="Z237" s="13">
        <f t="shared" ca="1" si="72"/>
        <v>1801.4992570718337</v>
      </c>
      <c r="AA237" s="13">
        <f t="shared" ca="1" si="65"/>
        <v>344.41690628423902</v>
      </c>
      <c r="AB237" s="13">
        <f t="shared" ca="1" si="66"/>
        <v>266.57468237928185</v>
      </c>
      <c r="AC237" s="13">
        <f t="shared" ca="1" si="67"/>
        <v>46.626361141455241</v>
      </c>
    </row>
    <row r="238" spans="1:29" x14ac:dyDescent="0.25">
      <c r="A238" s="1">
        <v>45511</v>
      </c>
      <c r="B238">
        <f t="shared" si="55"/>
        <v>1723</v>
      </c>
      <c r="C238">
        <v>0</v>
      </c>
      <c r="D238">
        <v>0</v>
      </c>
      <c r="E238">
        <f t="shared" si="56"/>
        <v>1723</v>
      </c>
      <c r="F238" s="12">
        <f t="shared" ca="1" si="68"/>
        <v>1815.6452105811752</v>
      </c>
      <c r="H238">
        <f t="shared" si="57"/>
        <v>329</v>
      </c>
      <c r="I238">
        <v>0</v>
      </c>
      <c r="J238">
        <f t="shared" si="58"/>
        <v>0</v>
      </c>
      <c r="K238">
        <f t="shared" si="59"/>
        <v>329</v>
      </c>
      <c r="M238" s="13">
        <f t="shared" ca="1" si="60"/>
        <v>2445.5248590082447</v>
      </c>
      <c r="N238" s="13">
        <f t="shared" si="61"/>
        <v>0</v>
      </c>
      <c r="O238">
        <f t="shared" ca="1" si="62"/>
        <v>1</v>
      </c>
      <c r="P238" s="12">
        <f t="shared" ca="1" si="69"/>
        <v>0.84098225723761388</v>
      </c>
      <c r="Q238" s="12">
        <f t="shared" ca="1" si="70"/>
        <v>0.15901774276238623</v>
      </c>
      <c r="R238" s="13">
        <v>0</v>
      </c>
      <c r="S238" s="13">
        <v>0</v>
      </c>
      <c r="T238" s="13">
        <v>0</v>
      </c>
      <c r="U238" s="13">
        <v>0</v>
      </c>
      <c r="V238" s="13">
        <f t="shared" ca="1" si="71"/>
        <v>0</v>
      </c>
      <c r="W238" s="13">
        <f t="shared" ca="1" si="63"/>
        <v>0</v>
      </c>
      <c r="X238" s="13">
        <f t="shared" ca="1" si="64"/>
        <v>2446.5248590082447</v>
      </c>
      <c r="Z238" s="13">
        <f t="shared" ca="1" si="72"/>
        <v>1802.3402393290712</v>
      </c>
      <c r="AA238" s="13">
        <f t="shared" ca="1" si="65"/>
        <v>344.57592402700141</v>
      </c>
      <c r="AB238" s="13">
        <f t="shared" ca="1" si="66"/>
        <v>266.68308497255146</v>
      </c>
      <c r="AC238" s="13">
        <f t="shared" ca="1" si="67"/>
        <v>46.645321750982539</v>
      </c>
    </row>
    <row r="239" spans="1:29" x14ac:dyDescent="0.25">
      <c r="A239" s="1">
        <v>45512</v>
      </c>
      <c r="B239">
        <f t="shared" si="55"/>
        <v>1723</v>
      </c>
      <c r="C239">
        <v>0</v>
      </c>
      <c r="D239">
        <v>0</v>
      </c>
      <c r="E239">
        <f t="shared" si="56"/>
        <v>1723</v>
      </c>
      <c r="F239" s="12">
        <f t="shared" ca="1" si="68"/>
        <v>1817.3271761462772</v>
      </c>
      <c r="H239">
        <f t="shared" si="57"/>
        <v>329</v>
      </c>
      <c r="I239">
        <v>0</v>
      </c>
      <c r="J239">
        <f t="shared" si="58"/>
        <v>0</v>
      </c>
      <c r="K239">
        <f t="shared" si="59"/>
        <v>329</v>
      </c>
      <c r="M239" s="13">
        <f t="shared" ca="1" si="60"/>
        <v>2446.5248590082447</v>
      </c>
      <c r="N239" s="13">
        <f t="shared" si="61"/>
        <v>0</v>
      </c>
      <c r="O239">
        <f t="shared" ca="1" si="62"/>
        <v>2</v>
      </c>
      <c r="P239" s="12">
        <f t="shared" ca="1" si="69"/>
        <v>1.6819655651020704</v>
      </c>
      <c r="Q239" s="12">
        <f t="shared" ca="1" si="70"/>
        <v>0.31803443489792976</v>
      </c>
      <c r="R239" s="13">
        <v>0</v>
      </c>
      <c r="S239" s="13">
        <v>0</v>
      </c>
      <c r="T239" s="13">
        <v>0</v>
      </c>
      <c r="U239" s="13">
        <v>0</v>
      </c>
      <c r="V239" s="13">
        <f t="shared" ca="1" si="71"/>
        <v>0</v>
      </c>
      <c r="W239" s="13">
        <f t="shared" ca="1" si="63"/>
        <v>0</v>
      </c>
      <c r="X239" s="13">
        <f t="shared" ca="1" si="64"/>
        <v>2448.5248590082447</v>
      </c>
      <c r="Z239" s="13">
        <f t="shared" ca="1" si="72"/>
        <v>1804.0222048941732</v>
      </c>
      <c r="AA239" s="13">
        <f t="shared" ca="1" si="65"/>
        <v>344.89395846189933</v>
      </c>
      <c r="AB239" s="13">
        <f t="shared" ca="1" si="66"/>
        <v>266.89987893540848</v>
      </c>
      <c r="AC239" s="13">
        <f t="shared" ca="1" si="67"/>
        <v>46.68324100691202</v>
      </c>
    </row>
    <row r="240" spans="1:29" x14ac:dyDescent="0.25">
      <c r="A240" s="1">
        <v>45513</v>
      </c>
      <c r="B240">
        <f t="shared" si="55"/>
        <v>1723</v>
      </c>
      <c r="C240">
        <v>0</v>
      </c>
      <c r="D240">
        <v>0</v>
      </c>
      <c r="E240">
        <f t="shared" si="56"/>
        <v>1723</v>
      </c>
      <c r="F240" s="12">
        <f t="shared" ca="1" si="68"/>
        <v>1819.8501276425989</v>
      </c>
      <c r="H240">
        <f t="shared" si="57"/>
        <v>329</v>
      </c>
      <c r="I240">
        <v>0</v>
      </c>
      <c r="J240">
        <f t="shared" si="58"/>
        <v>0</v>
      </c>
      <c r="K240">
        <f t="shared" si="59"/>
        <v>329</v>
      </c>
      <c r="M240" s="13">
        <f t="shared" ca="1" si="60"/>
        <v>2448.5248590082447</v>
      </c>
      <c r="N240" s="13">
        <f t="shared" si="61"/>
        <v>0</v>
      </c>
      <c r="O240">
        <f t="shared" ca="1" si="62"/>
        <v>3</v>
      </c>
      <c r="P240" s="12">
        <f t="shared" ca="1" si="69"/>
        <v>2.5229514963216801</v>
      </c>
      <c r="Q240" s="12">
        <f t="shared" ca="1" si="70"/>
        <v>0.47704850367832002</v>
      </c>
      <c r="R240" s="13">
        <v>0</v>
      </c>
      <c r="S240" s="13">
        <v>0</v>
      </c>
      <c r="T240" s="13">
        <v>0</v>
      </c>
      <c r="U240" s="13">
        <v>0</v>
      </c>
      <c r="V240" s="13">
        <f t="shared" ca="1" si="71"/>
        <v>0</v>
      </c>
      <c r="W240" s="13">
        <f t="shared" ca="1" si="63"/>
        <v>0</v>
      </c>
      <c r="X240" s="13">
        <f t="shared" ca="1" si="64"/>
        <v>2451.5248590082447</v>
      </c>
      <c r="Z240" s="13">
        <f t="shared" ca="1" si="72"/>
        <v>1806.5451563904949</v>
      </c>
      <c r="AA240" s="13">
        <f t="shared" ca="1" si="65"/>
        <v>345.37100696557764</v>
      </c>
      <c r="AB240" s="13">
        <f t="shared" ca="1" si="66"/>
        <v>267.22503624296058</v>
      </c>
      <c r="AC240" s="13">
        <f t="shared" ca="1" si="67"/>
        <v>46.74011400743251</v>
      </c>
    </row>
    <row r="241" spans="1:29" x14ac:dyDescent="0.25">
      <c r="A241" s="1">
        <v>45514</v>
      </c>
      <c r="B241">
        <f t="shared" si="55"/>
        <v>1723</v>
      </c>
      <c r="C241">
        <v>-6</v>
      </c>
      <c r="D241">
        <v>0</v>
      </c>
      <c r="E241">
        <f t="shared" si="56"/>
        <v>1717</v>
      </c>
      <c r="F241" s="12">
        <f t="shared" ca="1" si="68"/>
        <v>1814.691113046556</v>
      </c>
      <c r="H241">
        <f t="shared" si="57"/>
        <v>329</v>
      </c>
      <c r="I241">
        <v>-4</v>
      </c>
      <c r="J241">
        <f t="shared" si="58"/>
        <v>0</v>
      </c>
      <c r="K241">
        <f t="shared" si="59"/>
        <v>325</v>
      </c>
      <c r="M241" s="13">
        <f t="shared" ca="1" si="60"/>
        <v>2451.5248590082447</v>
      </c>
      <c r="N241" s="13">
        <f t="shared" si="61"/>
        <v>-10</v>
      </c>
      <c r="O241">
        <f t="shared" ca="1" si="62"/>
        <v>1</v>
      </c>
      <c r="P241" s="12">
        <f t="shared" ca="1" si="69"/>
        <v>0.84098540395704224</v>
      </c>
      <c r="Q241" s="12">
        <f t="shared" ca="1" si="70"/>
        <v>0.15901459604295776</v>
      </c>
      <c r="R241" s="13">
        <v>0</v>
      </c>
      <c r="S241" s="13">
        <v>0</v>
      </c>
      <c r="T241" s="13">
        <v>0</v>
      </c>
      <c r="U241" s="13">
        <v>0</v>
      </c>
      <c r="V241" s="13">
        <f t="shared" ca="1" si="71"/>
        <v>0</v>
      </c>
      <c r="W241" s="13">
        <f t="shared" ca="1" si="63"/>
        <v>0</v>
      </c>
      <c r="X241" s="13">
        <f t="shared" ca="1" si="64"/>
        <v>2442.5248590082447</v>
      </c>
      <c r="Z241" s="13">
        <f t="shared" ca="1" si="72"/>
        <v>1801.386141794452</v>
      </c>
      <c r="AA241" s="13">
        <f t="shared" ca="1" si="65"/>
        <v>341.53002156162057</v>
      </c>
      <c r="AB241" s="13">
        <f t="shared" ca="1" si="66"/>
        <v>267.33340522031909</v>
      </c>
      <c r="AC241" s="13">
        <f t="shared" ca="1" si="67"/>
        <v>46.759068737228112</v>
      </c>
    </row>
    <row r="242" spans="1:29" x14ac:dyDescent="0.25">
      <c r="A242" s="1">
        <v>45515</v>
      </c>
      <c r="B242">
        <f t="shared" si="55"/>
        <v>1717</v>
      </c>
      <c r="C242">
        <v>0</v>
      </c>
      <c r="D242">
        <v>0</v>
      </c>
      <c r="E242">
        <f t="shared" si="56"/>
        <v>1717</v>
      </c>
      <c r="F242" s="12">
        <f t="shared" ca="1" si="68"/>
        <v>1816.3750465220821</v>
      </c>
      <c r="H242">
        <f t="shared" si="57"/>
        <v>325</v>
      </c>
      <c r="I242">
        <v>0</v>
      </c>
      <c r="J242">
        <f t="shared" si="58"/>
        <v>0</v>
      </c>
      <c r="K242">
        <f t="shared" si="59"/>
        <v>325</v>
      </c>
      <c r="M242" s="13">
        <f t="shared" ca="1" si="60"/>
        <v>2442.5248590082447</v>
      </c>
      <c r="N242" s="13">
        <f t="shared" si="61"/>
        <v>0</v>
      </c>
      <c r="O242">
        <f t="shared" ca="1" si="62"/>
        <v>2</v>
      </c>
      <c r="P242" s="12">
        <f t="shared" ca="1" si="69"/>
        <v>1.6839334755262514</v>
      </c>
      <c r="Q242" s="12">
        <f t="shared" ca="1" si="70"/>
        <v>0.31606652447374883</v>
      </c>
      <c r="R242" s="13">
        <v>0</v>
      </c>
      <c r="S242" s="13">
        <v>0</v>
      </c>
      <c r="T242" s="13">
        <v>0</v>
      </c>
      <c r="U242" s="13">
        <v>0</v>
      </c>
      <c r="V242" s="13">
        <f t="shared" ca="1" si="71"/>
        <v>0</v>
      </c>
      <c r="W242" s="13">
        <f t="shared" ca="1" si="63"/>
        <v>0</v>
      </c>
      <c r="X242" s="13">
        <f t="shared" ca="1" si="64"/>
        <v>2444.5248590082447</v>
      </c>
      <c r="Z242" s="13">
        <f t="shared" ca="1" si="72"/>
        <v>1803.0700752699781</v>
      </c>
      <c r="AA242" s="13">
        <f t="shared" ca="1" si="65"/>
        <v>341.84608808609431</v>
      </c>
      <c r="AB242" s="13">
        <f t="shared" ca="1" si="66"/>
        <v>267.55101406479804</v>
      </c>
      <c r="AC242" s="13">
        <f t="shared" ca="1" si="67"/>
        <v>46.79713052344011</v>
      </c>
    </row>
    <row r="243" spans="1:29" x14ac:dyDescent="0.25">
      <c r="A243" s="1">
        <v>45516</v>
      </c>
      <c r="B243">
        <f t="shared" si="55"/>
        <v>1717</v>
      </c>
      <c r="C243">
        <v>0</v>
      </c>
      <c r="D243">
        <v>0</v>
      </c>
      <c r="E243">
        <f t="shared" si="56"/>
        <v>1717</v>
      </c>
      <c r="F243" s="12">
        <f t="shared" ca="1" si="68"/>
        <v>1814.6911111413701</v>
      </c>
      <c r="H243">
        <f t="shared" si="57"/>
        <v>325</v>
      </c>
      <c r="I243">
        <v>0</v>
      </c>
      <c r="J243">
        <f t="shared" si="58"/>
        <v>0</v>
      </c>
      <c r="K243">
        <f t="shared" si="59"/>
        <v>325</v>
      </c>
      <c r="M243" s="13">
        <f t="shared" ca="1" si="60"/>
        <v>2444.5248590082447</v>
      </c>
      <c r="N243" s="13">
        <f t="shared" si="61"/>
        <v>0</v>
      </c>
      <c r="O243">
        <f t="shared" ca="1" si="62"/>
        <v>-2</v>
      </c>
      <c r="P243" s="12">
        <f t="shared" ca="1" si="69"/>
        <v>-1.6839353807119661</v>
      </c>
      <c r="Q243" s="12">
        <f t="shared" ca="1" si="70"/>
        <v>-0.31606461928803398</v>
      </c>
      <c r="R243" s="13">
        <v>0</v>
      </c>
      <c r="S243" s="13">
        <v>0</v>
      </c>
      <c r="T243" s="13">
        <v>0</v>
      </c>
      <c r="U243" s="13">
        <v>0</v>
      </c>
      <c r="V243" s="13">
        <f t="shared" ca="1" si="71"/>
        <v>0</v>
      </c>
      <c r="W243" s="13">
        <f t="shared" ca="1" si="63"/>
        <v>0</v>
      </c>
      <c r="X243" s="13">
        <f t="shared" ca="1" si="64"/>
        <v>2442.5248590082447</v>
      </c>
      <c r="Z243" s="13">
        <f t="shared" ca="1" si="72"/>
        <v>1801.3861398892661</v>
      </c>
      <c r="AA243" s="13">
        <f t="shared" ca="1" si="65"/>
        <v>341.53002346680626</v>
      </c>
      <c r="AB243" s="13">
        <f t="shared" ca="1" si="66"/>
        <v>267.33342784342238</v>
      </c>
      <c r="AC243" s="13">
        <f t="shared" ca="1" si="67"/>
        <v>46.759072694216741</v>
      </c>
    </row>
    <row r="244" spans="1:29" x14ac:dyDescent="0.25">
      <c r="A244" s="1">
        <v>45517</v>
      </c>
      <c r="B244">
        <f t="shared" si="55"/>
        <v>1717</v>
      </c>
      <c r="C244">
        <v>0</v>
      </c>
      <c r="D244">
        <v>0</v>
      </c>
      <c r="E244">
        <f t="shared" si="56"/>
        <v>1717</v>
      </c>
      <c r="F244" s="12">
        <f t="shared" ca="1" si="68"/>
        <v>1814.6911111413701</v>
      </c>
      <c r="H244">
        <f t="shared" si="57"/>
        <v>325</v>
      </c>
      <c r="I244">
        <v>0</v>
      </c>
      <c r="J244">
        <f t="shared" si="58"/>
        <v>0</v>
      </c>
      <c r="K244">
        <f t="shared" si="59"/>
        <v>325</v>
      </c>
      <c r="M244" s="13">
        <f t="shared" ca="1" si="60"/>
        <v>2442.5248590082447</v>
      </c>
      <c r="N244" s="13">
        <f t="shared" si="61"/>
        <v>0</v>
      </c>
      <c r="O244">
        <f t="shared" ca="1" si="62"/>
        <v>0</v>
      </c>
      <c r="P244" s="12">
        <f t="shared" ca="1" si="69"/>
        <v>0</v>
      </c>
      <c r="Q244" s="12">
        <f t="shared" ca="1" si="70"/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f t="shared" ca="1" si="71"/>
        <v>0</v>
      </c>
      <c r="W244" s="13">
        <f t="shared" ca="1" si="63"/>
        <v>0</v>
      </c>
      <c r="X244" s="13">
        <f t="shared" ca="1" si="64"/>
        <v>2442.5248590082447</v>
      </c>
      <c r="Z244" s="13">
        <f t="shared" ca="1" si="72"/>
        <v>1801.3861398892661</v>
      </c>
      <c r="AA244" s="13">
        <f t="shared" ca="1" si="65"/>
        <v>341.53002346680626</v>
      </c>
      <c r="AB244" s="13">
        <f t="shared" ca="1" si="66"/>
        <v>267.33342784342238</v>
      </c>
      <c r="AC244" s="13">
        <f t="shared" ca="1" si="67"/>
        <v>46.759072694216741</v>
      </c>
    </row>
    <row r="245" spans="1:29" x14ac:dyDescent="0.25">
      <c r="A245" s="1">
        <v>45518</v>
      </c>
      <c r="B245">
        <f t="shared" si="55"/>
        <v>1717</v>
      </c>
      <c r="C245">
        <v>0</v>
      </c>
      <c r="D245">
        <v>0</v>
      </c>
      <c r="E245">
        <f t="shared" si="56"/>
        <v>1717</v>
      </c>
      <c r="F245" s="12">
        <f t="shared" ca="1" si="68"/>
        <v>1814.6911111413701</v>
      </c>
      <c r="H245">
        <f t="shared" si="57"/>
        <v>325</v>
      </c>
      <c r="I245">
        <v>0</v>
      </c>
      <c r="J245">
        <f t="shared" si="58"/>
        <v>0</v>
      </c>
      <c r="K245">
        <f t="shared" si="59"/>
        <v>325</v>
      </c>
      <c r="M245" s="13">
        <f t="shared" ca="1" si="60"/>
        <v>2442.5248590082447</v>
      </c>
      <c r="N245" s="13">
        <f t="shared" si="61"/>
        <v>0</v>
      </c>
      <c r="O245">
        <f t="shared" ca="1" si="62"/>
        <v>0</v>
      </c>
      <c r="P245" s="12">
        <f t="shared" ca="1" si="69"/>
        <v>0</v>
      </c>
      <c r="Q245" s="12">
        <f t="shared" ca="1" si="70"/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f t="shared" ca="1" si="71"/>
        <v>0</v>
      </c>
      <c r="W245" s="13">
        <f t="shared" ca="1" si="63"/>
        <v>0</v>
      </c>
      <c r="X245" s="13">
        <f t="shared" ca="1" si="64"/>
        <v>2442.5248590082447</v>
      </c>
      <c r="Z245" s="13">
        <f t="shared" ca="1" si="72"/>
        <v>1801.3861398892661</v>
      </c>
      <c r="AA245" s="13">
        <f t="shared" ca="1" si="65"/>
        <v>341.53002346680626</v>
      </c>
      <c r="AB245" s="13">
        <f t="shared" ca="1" si="66"/>
        <v>267.33342784342238</v>
      </c>
      <c r="AC245" s="13">
        <f t="shared" ca="1" si="67"/>
        <v>46.759072694216741</v>
      </c>
    </row>
    <row r="246" spans="1:29" x14ac:dyDescent="0.25">
      <c r="A246" s="1">
        <v>45519</v>
      </c>
      <c r="B246">
        <f t="shared" si="55"/>
        <v>1717</v>
      </c>
      <c r="C246">
        <v>0</v>
      </c>
      <c r="D246">
        <v>0</v>
      </c>
      <c r="E246">
        <f t="shared" si="56"/>
        <v>1717</v>
      </c>
      <c r="F246" s="12">
        <f t="shared" ca="1" si="68"/>
        <v>1813.0071776671964</v>
      </c>
      <c r="H246">
        <f t="shared" si="57"/>
        <v>325</v>
      </c>
      <c r="I246">
        <v>0</v>
      </c>
      <c r="J246">
        <f t="shared" si="58"/>
        <v>0</v>
      </c>
      <c r="K246">
        <f t="shared" si="59"/>
        <v>325</v>
      </c>
      <c r="M246" s="13">
        <f t="shared" ca="1" si="60"/>
        <v>2442.5248590082447</v>
      </c>
      <c r="N246" s="13">
        <f t="shared" si="61"/>
        <v>0</v>
      </c>
      <c r="O246">
        <f t="shared" ca="1" si="62"/>
        <v>-2</v>
      </c>
      <c r="P246" s="12">
        <f t="shared" ca="1" si="69"/>
        <v>-1.6839334741736833</v>
      </c>
      <c r="Q246" s="12">
        <f t="shared" ca="1" si="70"/>
        <v>-0.31606652582631684</v>
      </c>
      <c r="R246" s="13">
        <v>0</v>
      </c>
      <c r="S246" s="13">
        <v>0</v>
      </c>
      <c r="T246" s="13">
        <v>0</v>
      </c>
      <c r="U246" s="13">
        <v>0</v>
      </c>
      <c r="V246" s="13">
        <f t="shared" ca="1" si="71"/>
        <v>0</v>
      </c>
      <c r="W246" s="13">
        <f t="shared" ca="1" si="63"/>
        <v>0</v>
      </c>
      <c r="X246" s="13">
        <f t="shared" ca="1" si="64"/>
        <v>2440.5248590082447</v>
      </c>
      <c r="Z246" s="13">
        <f t="shared" ca="1" si="72"/>
        <v>1799.7022064150924</v>
      </c>
      <c r="AA246" s="13">
        <f t="shared" ca="1" si="65"/>
        <v>341.21395694097993</v>
      </c>
      <c r="AB246" s="13">
        <f t="shared" ca="1" si="66"/>
        <v>267.11581898288239</v>
      </c>
      <c r="AC246" s="13">
        <f t="shared" ca="1" si="67"/>
        <v>46.72101090519552</v>
      </c>
    </row>
    <row r="247" spans="1:29" x14ac:dyDescent="0.25">
      <c r="A247" s="1">
        <v>45520</v>
      </c>
      <c r="B247">
        <f t="shared" si="55"/>
        <v>1717</v>
      </c>
      <c r="C247">
        <v>0</v>
      </c>
      <c r="D247">
        <v>0</v>
      </c>
      <c r="E247">
        <f t="shared" si="56"/>
        <v>1717</v>
      </c>
      <c r="F247" s="12">
        <f t="shared" ca="1" si="68"/>
        <v>1814.6911092326827</v>
      </c>
      <c r="H247">
        <f t="shared" si="57"/>
        <v>325</v>
      </c>
      <c r="I247">
        <v>0</v>
      </c>
      <c r="J247">
        <f t="shared" si="58"/>
        <v>0</v>
      </c>
      <c r="K247">
        <f t="shared" si="59"/>
        <v>325</v>
      </c>
      <c r="M247" s="13">
        <f t="shared" ca="1" si="60"/>
        <v>2440.5248590082447</v>
      </c>
      <c r="N247" s="13">
        <f t="shared" si="61"/>
        <v>0</v>
      </c>
      <c r="O247">
        <f t="shared" ca="1" si="62"/>
        <v>2</v>
      </c>
      <c r="P247" s="12">
        <f t="shared" ca="1" si="69"/>
        <v>1.6839315654863596</v>
      </c>
      <c r="Q247" s="12">
        <f t="shared" ca="1" si="70"/>
        <v>0.31606843451364008</v>
      </c>
      <c r="R247" s="13">
        <v>0</v>
      </c>
      <c r="S247" s="13">
        <v>0</v>
      </c>
      <c r="T247" s="13">
        <v>0</v>
      </c>
      <c r="U247" s="13">
        <v>0</v>
      </c>
      <c r="V247" s="13">
        <f t="shared" ca="1" si="71"/>
        <v>0</v>
      </c>
      <c r="W247" s="13">
        <f t="shared" ca="1" si="63"/>
        <v>0</v>
      </c>
      <c r="X247" s="13">
        <f t="shared" ca="1" si="64"/>
        <v>2442.5248590082447</v>
      </c>
      <c r="Z247" s="13">
        <f t="shared" ca="1" si="72"/>
        <v>1801.3861379805787</v>
      </c>
      <c r="AA247" s="13">
        <f t="shared" ca="1" si="65"/>
        <v>341.53002537549355</v>
      </c>
      <c r="AB247" s="13">
        <f t="shared" ca="1" si="66"/>
        <v>267.3334505081055</v>
      </c>
      <c r="AC247" s="13">
        <f t="shared" ca="1" si="67"/>
        <v>46.759076658478051</v>
      </c>
    </row>
    <row r="248" spans="1:29" x14ac:dyDescent="0.25">
      <c r="A248" s="1">
        <v>45521</v>
      </c>
      <c r="B248">
        <f t="shared" si="55"/>
        <v>1717</v>
      </c>
      <c r="C248">
        <v>0</v>
      </c>
      <c r="D248">
        <v>0</v>
      </c>
      <c r="E248">
        <f t="shared" si="56"/>
        <v>1717</v>
      </c>
      <c r="F248" s="12">
        <f t="shared" ca="1" si="68"/>
        <v>1813.8491424962733</v>
      </c>
      <c r="H248">
        <f t="shared" si="57"/>
        <v>325</v>
      </c>
      <c r="I248">
        <v>0</v>
      </c>
      <c r="J248">
        <f t="shared" si="58"/>
        <v>0</v>
      </c>
      <c r="K248">
        <f t="shared" si="59"/>
        <v>325</v>
      </c>
      <c r="M248" s="13">
        <f t="shared" ca="1" si="60"/>
        <v>2442.5248590082447</v>
      </c>
      <c r="N248" s="13">
        <f t="shared" si="61"/>
        <v>0</v>
      </c>
      <c r="O248">
        <f t="shared" ca="1" si="62"/>
        <v>-1</v>
      </c>
      <c r="P248" s="12">
        <f t="shared" ca="1" si="69"/>
        <v>-0.84196673640931441</v>
      </c>
      <c r="Q248" s="12">
        <f t="shared" ca="1" si="70"/>
        <v>-0.15803326359068537</v>
      </c>
      <c r="R248" s="13">
        <v>0</v>
      </c>
      <c r="S248" s="13">
        <v>0</v>
      </c>
      <c r="T248" s="13">
        <v>0</v>
      </c>
      <c r="U248" s="13">
        <v>0</v>
      </c>
      <c r="V248" s="13">
        <f t="shared" ca="1" si="71"/>
        <v>0</v>
      </c>
      <c r="W248" s="13">
        <f t="shared" ca="1" si="63"/>
        <v>0</v>
      </c>
      <c r="X248" s="13">
        <f t="shared" ca="1" si="64"/>
        <v>2441.5248590082447</v>
      </c>
      <c r="Z248" s="13">
        <f t="shared" ca="1" si="72"/>
        <v>1800.5441712441693</v>
      </c>
      <c r="AA248" s="13">
        <f t="shared" ca="1" si="65"/>
        <v>341.37199211190284</v>
      </c>
      <c r="AB248" s="13">
        <f t="shared" ca="1" si="66"/>
        <v>267.2246460697902</v>
      </c>
      <c r="AC248" s="13">
        <f t="shared" ca="1" si="67"/>
        <v>46.74004576256025</v>
      </c>
    </row>
    <row r="249" spans="1:29" x14ac:dyDescent="0.25">
      <c r="A249" s="1">
        <v>45522</v>
      </c>
      <c r="B249">
        <f t="shared" si="55"/>
        <v>1717</v>
      </c>
      <c r="C249">
        <v>0</v>
      </c>
      <c r="D249">
        <v>0</v>
      </c>
      <c r="E249">
        <f t="shared" si="56"/>
        <v>1717</v>
      </c>
      <c r="F249" s="12">
        <f t="shared" ca="1" si="68"/>
        <v>1813.8491424962733</v>
      </c>
      <c r="H249">
        <f t="shared" si="57"/>
        <v>325</v>
      </c>
      <c r="I249">
        <v>0</v>
      </c>
      <c r="J249">
        <f t="shared" si="58"/>
        <v>0</v>
      </c>
      <c r="K249">
        <f t="shared" si="59"/>
        <v>325</v>
      </c>
      <c r="M249" s="13">
        <f t="shared" ca="1" si="60"/>
        <v>2441.5248590082447</v>
      </c>
      <c r="N249" s="13">
        <f t="shared" si="61"/>
        <v>0</v>
      </c>
      <c r="O249">
        <f t="shared" ca="1" si="62"/>
        <v>0</v>
      </c>
      <c r="P249" s="12">
        <f t="shared" ca="1" si="69"/>
        <v>0</v>
      </c>
      <c r="Q249" s="12">
        <f t="shared" ca="1" si="70"/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f t="shared" ca="1" si="71"/>
        <v>0</v>
      </c>
      <c r="W249" s="13">
        <f t="shared" ca="1" si="63"/>
        <v>0</v>
      </c>
      <c r="X249" s="13">
        <f t="shared" ca="1" si="64"/>
        <v>2441.5248590082447</v>
      </c>
      <c r="Z249" s="13">
        <f t="shared" ca="1" si="72"/>
        <v>1800.5441712441693</v>
      </c>
      <c r="AA249" s="13">
        <f t="shared" ca="1" si="65"/>
        <v>341.37199211190284</v>
      </c>
      <c r="AB249" s="13">
        <f t="shared" ca="1" si="66"/>
        <v>267.2246460697902</v>
      </c>
      <c r="AC249" s="13">
        <f t="shared" ca="1" si="67"/>
        <v>46.74004576256025</v>
      </c>
    </row>
    <row r="250" spans="1:29" x14ac:dyDescent="0.25">
      <c r="A250" s="1">
        <v>45523</v>
      </c>
      <c r="B250">
        <f t="shared" si="55"/>
        <v>1717</v>
      </c>
      <c r="C250">
        <v>0</v>
      </c>
      <c r="D250">
        <v>0</v>
      </c>
      <c r="E250">
        <f t="shared" si="56"/>
        <v>1717</v>
      </c>
      <c r="F250" s="12">
        <f t="shared" ca="1" si="68"/>
        <v>1813.8491424962733</v>
      </c>
      <c r="H250">
        <f t="shared" si="57"/>
        <v>325</v>
      </c>
      <c r="I250">
        <v>0</v>
      </c>
      <c r="J250">
        <f t="shared" si="58"/>
        <v>0</v>
      </c>
      <c r="K250">
        <f t="shared" si="59"/>
        <v>325</v>
      </c>
      <c r="M250" s="13">
        <f t="shared" ca="1" si="60"/>
        <v>2441.5248590082447</v>
      </c>
      <c r="N250" s="13">
        <f t="shared" si="61"/>
        <v>0</v>
      </c>
      <c r="O250">
        <f t="shared" ca="1" si="62"/>
        <v>0</v>
      </c>
      <c r="P250" s="12">
        <f t="shared" ca="1" si="69"/>
        <v>0</v>
      </c>
      <c r="Q250" s="12">
        <f t="shared" ca="1" si="70"/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f t="shared" ca="1" si="71"/>
        <v>0</v>
      </c>
      <c r="W250" s="13">
        <f t="shared" ca="1" si="63"/>
        <v>0</v>
      </c>
      <c r="X250" s="13">
        <f t="shared" ca="1" si="64"/>
        <v>2441.5248590082447</v>
      </c>
      <c r="Z250" s="13">
        <f t="shared" ca="1" si="72"/>
        <v>1800.5441712441693</v>
      </c>
      <c r="AA250" s="13">
        <f t="shared" ca="1" si="65"/>
        <v>341.37199211190284</v>
      </c>
      <c r="AB250" s="13">
        <f t="shared" ca="1" si="66"/>
        <v>267.2246460697902</v>
      </c>
      <c r="AC250" s="13">
        <f t="shared" ca="1" si="67"/>
        <v>46.74004576256025</v>
      </c>
    </row>
    <row r="251" spans="1:29" x14ac:dyDescent="0.25">
      <c r="A251" s="1">
        <v>45524</v>
      </c>
      <c r="B251">
        <f t="shared" si="55"/>
        <v>1717</v>
      </c>
      <c r="C251">
        <v>0</v>
      </c>
      <c r="D251">
        <v>0</v>
      </c>
      <c r="E251">
        <f t="shared" si="56"/>
        <v>1717</v>
      </c>
      <c r="F251" s="12">
        <f t="shared" ca="1" si="68"/>
        <v>1812.1652099773603</v>
      </c>
      <c r="H251">
        <f t="shared" si="57"/>
        <v>325</v>
      </c>
      <c r="I251">
        <v>0</v>
      </c>
      <c r="J251">
        <f t="shared" si="58"/>
        <v>0</v>
      </c>
      <c r="K251">
        <f t="shared" si="59"/>
        <v>325</v>
      </c>
      <c r="M251" s="13">
        <f t="shared" ca="1" si="60"/>
        <v>2441.5248590082447</v>
      </c>
      <c r="N251" s="13">
        <f t="shared" si="61"/>
        <v>0</v>
      </c>
      <c r="O251">
        <f t="shared" ca="1" si="62"/>
        <v>-2</v>
      </c>
      <c r="P251" s="12">
        <f t="shared" ca="1" si="69"/>
        <v>-1.6839325189131082</v>
      </c>
      <c r="Q251" s="12">
        <f t="shared" ca="1" si="70"/>
        <v>-0.3160674810868917</v>
      </c>
      <c r="R251" s="13">
        <v>0</v>
      </c>
      <c r="S251" s="13">
        <v>0</v>
      </c>
      <c r="T251" s="13">
        <v>0</v>
      </c>
      <c r="U251" s="13">
        <v>0</v>
      </c>
      <c r="V251" s="13">
        <f t="shared" ca="1" si="71"/>
        <v>0</v>
      </c>
      <c r="W251" s="13">
        <f t="shared" ca="1" si="63"/>
        <v>0</v>
      </c>
      <c r="X251" s="13">
        <f t="shared" ca="1" si="64"/>
        <v>2439.5248590082447</v>
      </c>
      <c r="Z251" s="13">
        <f t="shared" ca="1" si="72"/>
        <v>1798.8602387252563</v>
      </c>
      <c r="AA251" s="13">
        <f t="shared" ca="1" si="65"/>
        <v>341.05592463081592</v>
      </c>
      <c r="AB251" s="13">
        <f t="shared" ca="1" si="66"/>
        <v>267.00702586602074</v>
      </c>
      <c r="AC251" s="13">
        <f t="shared" ca="1" si="67"/>
        <v>46.701981989503984</v>
      </c>
    </row>
    <row r="252" spans="1:29" x14ac:dyDescent="0.25">
      <c r="A252" s="1">
        <v>45525</v>
      </c>
      <c r="B252">
        <f t="shared" si="55"/>
        <v>1717</v>
      </c>
      <c r="C252">
        <v>0</v>
      </c>
      <c r="D252">
        <v>0</v>
      </c>
      <c r="E252">
        <f t="shared" si="56"/>
        <v>1717</v>
      </c>
      <c r="F252" s="12">
        <f t="shared" ca="1" si="68"/>
        <v>1810.4812793682108</v>
      </c>
      <c r="H252">
        <f t="shared" si="57"/>
        <v>325</v>
      </c>
      <c r="I252">
        <v>0</v>
      </c>
      <c r="J252">
        <f t="shared" si="58"/>
        <v>0</v>
      </c>
      <c r="K252">
        <f t="shared" si="59"/>
        <v>325</v>
      </c>
      <c r="M252" s="13">
        <f t="shared" ca="1" si="60"/>
        <v>2439.5248590082447</v>
      </c>
      <c r="N252" s="13">
        <f t="shared" si="61"/>
        <v>0</v>
      </c>
      <c r="O252">
        <f t="shared" ca="1" si="62"/>
        <v>-2</v>
      </c>
      <c r="P252" s="12">
        <f t="shared" ca="1" si="69"/>
        <v>-1.6839306091493629</v>
      </c>
      <c r="Q252" s="12">
        <f t="shared" ca="1" si="70"/>
        <v>-0.31606939085063718</v>
      </c>
      <c r="R252" s="13">
        <v>0</v>
      </c>
      <c r="S252" s="13">
        <v>0</v>
      </c>
      <c r="T252" s="13">
        <v>0</v>
      </c>
      <c r="U252" s="13">
        <v>0</v>
      </c>
      <c r="V252" s="13">
        <f t="shared" ca="1" si="71"/>
        <v>0</v>
      </c>
      <c r="W252" s="13">
        <f t="shared" ca="1" si="63"/>
        <v>0</v>
      </c>
      <c r="X252" s="13">
        <f t="shared" ca="1" si="64"/>
        <v>2437.5248590082447</v>
      </c>
      <c r="Z252" s="13">
        <f t="shared" ca="1" si="72"/>
        <v>1797.1763081161068</v>
      </c>
      <c r="AA252" s="13">
        <f t="shared" ca="1" si="65"/>
        <v>340.73985523996527</v>
      </c>
      <c r="AB252" s="13">
        <f t="shared" ca="1" si="66"/>
        <v>266.78938298478624</v>
      </c>
      <c r="AC252" s="13">
        <f t="shared" ca="1" si="67"/>
        <v>46.663914249950722</v>
      </c>
    </row>
    <row r="253" spans="1:29" x14ac:dyDescent="0.25">
      <c r="A253" s="1">
        <v>45526</v>
      </c>
      <c r="B253">
        <f t="shared" si="55"/>
        <v>1717</v>
      </c>
      <c r="C253">
        <v>0</v>
      </c>
      <c r="D253">
        <v>0</v>
      </c>
      <c r="E253">
        <f t="shared" si="56"/>
        <v>1717</v>
      </c>
      <c r="F253" s="12">
        <f t="shared" ca="1" si="68"/>
        <v>1810.4812793682108</v>
      </c>
      <c r="H253">
        <f t="shared" si="57"/>
        <v>325</v>
      </c>
      <c r="I253">
        <v>0</v>
      </c>
      <c r="J253">
        <f t="shared" si="58"/>
        <v>0</v>
      </c>
      <c r="K253">
        <f t="shared" si="59"/>
        <v>325</v>
      </c>
      <c r="M253" s="13">
        <f t="shared" ca="1" si="60"/>
        <v>2437.5248590082447</v>
      </c>
      <c r="N253" s="13">
        <f t="shared" si="61"/>
        <v>0</v>
      </c>
      <c r="O253">
        <f t="shared" ca="1" si="62"/>
        <v>0</v>
      </c>
      <c r="P253" s="12">
        <f t="shared" ca="1" si="69"/>
        <v>0</v>
      </c>
      <c r="Q253" s="12">
        <f t="shared" ca="1" si="70"/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f t="shared" ca="1" si="71"/>
        <v>0</v>
      </c>
      <c r="W253" s="13">
        <f t="shared" ca="1" si="63"/>
        <v>0</v>
      </c>
      <c r="X253" s="13">
        <f t="shared" ca="1" si="64"/>
        <v>2437.5248590082447</v>
      </c>
      <c r="Z253" s="13">
        <f t="shared" ca="1" si="72"/>
        <v>1797.1763081161068</v>
      </c>
      <c r="AA253" s="13">
        <f t="shared" ca="1" si="65"/>
        <v>340.73985523996527</v>
      </c>
      <c r="AB253" s="13">
        <f t="shared" ca="1" si="66"/>
        <v>266.78938298478624</v>
      </c>
      <c r="AC253" s="13">
        <f t="shared" ca="1" si="67"/>
        <v>46.663914249950722</v>
      </c>
    </row>
    <row r="254" spans="1:29" x14ac:dyDescent="0.25">
      <c r="A254" s="1">
        <v>45527</v>
      </c>
      <c r="B254">
        <f t="shared" si="55"/>
        <v>1717</v>
      </c>
      <c r="C254">
        <v>0</v>
      </c>
      <c r="D254">
        <v>0</v>
      </c>
      <c r="E254">
        <f t="shared" si="56"/>
        <v>1717</v>
      </c>
      <c r="F254" s="12">
        <f t="shared" ca="1" si="68"/>
        <v>1813.8491367626707</v>
      </c>
      <c r="H254">
        <f t="shared" si="57"/>
        <v>325</v>
      </c>
      <c r="I254">
        <v>0</v>
      </c>
      <c r="J254">
        <f t="shared" si="58"/>
        <v>0</v>
      </c>
      <c r="K254">
        <f t="shared" si="59"/>
        <v>325</v>
      </c>
      <c r="M254" s="13">
        <f t="shared" ca="1" si="60"/>
        <v>2437.5248590082447</v>
      </c>
      <c r="N254" s="13">
        <f t="shared" si="61"/>
        <v>0</v>
      </c>
      <c r="O254">
        <f t="shared" ca="1" si="62"/>
        <v>4</v>
      </c>
      <c r="P254" s="12">
        <f t="shared" ca="1" si="69"/>
        <v>3.3678573944597536</v>
      </c>
      <c r="Q254" s="12">
        <f t="shared" ca="1" si="70"/>
        <v>0.63214260554024704</v>
      </c>
      <c r="R254" s="13">
        <v>0</v>
      </c>
      <c r="S254" s="13">
        <v>0</v>
      </c>
      <c r="T254" s="13">
        <v>0</v>
      </c>
      <c r="U254" s="13">
        <v>0</v>
      </c>
      <c r="V254" s="13">
        <f t="shared" ca="1" si="71"/>
        <v>0</v>
      </c>
      <c r="W254" s="13">
        <f t="shared" ca="1" si="63"/>
        <v>0</v>
      </c>
      <c r="X254" s="13">
        <f t="shared" ca="1" si="64"/>
        <v>2441.5248590082447</v>
      </c>
      <c r="Z254" s="13">
        <f t="shared" ca="1" si="72"/>
        <v>1800.5441655105667</v>
      </c>
      <c r="AA254" s="13">
        <f t="shared" ca="1" si="65"/>
        <v>341.37199784550552</v>
      </c>
      <c r="AB254" s="13">
        <f t="shared" ca="1" si="66"/>
        <v>267.22471415338208</v>
      </c>
      <c r="AC254" s="13">
        <f t="shared" ca="1" si="67"/>
        <v>46.740057671005992</v>
      </c>
    </row>
    <row r="255" spans="1:29" x14ac:dyDescent="0.25">
      <c r="A255" s="1">
        <v>45528</v>
      </c>
      <c r="B255">
        <f t="shared" si="55"/>
        <v>1717</v>
      </c>
      <c r="C255">
        <v>0</v>
      </c>
      <c r="D255">
        <v>-70</v>
      </c>
      <c r="E255">
        <f t="shared" si="56"/>
        <v>1647</v>
      </c>
      <c r="F255" s="12">
        <f t="shared" ca="1" si="68"/>
        <v>1743.8491367626707</v>
      </c>
      <c r="H255">
        <f t="shared" si="57"/>
        <v>325</v>
      </c>
      <c r="I255">
        <v>6</v>
      </c>
      <c r="J255">
        <f t="shared" si="58"/>
        <v>70</v>
      </c>
      <c r="K255">
        <f t="shared" si="59"/>
        <v>401</v>
      </c>
      <c r="M255" s="13">
        <f t="shared" ca="1" si="60"/>
        <v>2441.5248590082447</v>
      </c>
      <c r="N255" s="13">
        <f t="shared" si="61"/>
        <v>6</v>
      </c>
      <c r="O255">
        <f t="shared" ca="1" si="62"/>
        <v>0</v>
      </c>
      <c r="P255" s="12">
        <f t="shared" ca="1" si="69"/>
        <v>0</v>
      </c>
      <c r="Q255" s="12">
        <f t="shared" ca="1" si="70"/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f t="shared" ca="1" si="71"/>
        <v>73.948421417231771</v>
      </c>
      <c r="W255" s="13">
        <f t="shared" ca="1" si="63"/>
        <v>10.894426319590416</v>
      </c>
      <c r="X255" s="13">
        <f t="shared" ca="1" si="64"/>
        <v>2447.5248590082447</v>
      </c>
      <c r="Z255" s="13">
        <f t="shared" ca="1" si="72"/>
        <v>1726.5957440933348</v>
      </c>
      <c r="AA255" s="13">
        <f t="shared" ca="1" si="65"/>
        <v>421.32041926273729</v>
      </c>
      <c r="AB255" s="13">
        <f t="shared" ca="1" si="66"/>
        <v>256.33028783379166</v>
      </c>
      <c r="AC255" s="13">
        <f t="shared" ca="1" si="67"/>
        <v>57.634483990596408</v>
      </c>
    </row>
    <row r="256" spans="1:29" x14ac:dyDescent="0.25">
      <c r="A256" s="1">
        <v>45529</v>
      </c>
      <c r="B256">
        <f t="shared" si="55"/>
        <v>1647</v>
      </c>
      <c r="C256">
        <v>0</v>
      </c>
      <c r="D256">
        <v>0</v>
      </c>
      <c r="E256">
        <f t="shared" si="56"/>
        <v>1647</v>
      </c>
      <c r="F256" s="12">
        <f t="shared" ca="1" si="68"/>
        <v>1744.6545884007214</v>
      </c>
      <c r="H256">
        <f t="shared" si="57"/>
        <v>401</v>
      </c>
      <c r="I256">
        <v>0</v>
      </c>
      <c r="J256">
        <f t="shared" si="58"/>
        <v>0</v>
      </c>
      <c r="K256">
        <f t="shared" si="59"/>
        <v>401</v>
      </c>
      <c r="M256" s="13">
        <f t="shared" ca="1" si="60"/>
        <v>2447.5248590082447</v>
      </c>
      <c r="N256" s="13">
        <f t="shared" si="61"/>
        <v>0</v>
      </c>
      <c r="O256">
        <f t="shared" ca="1" si="62"/>
        <v>1</v>
      </c>
      <c r="P256" s="12">
        <f t="shared" ca="1" si="69"/>
        <v>0.80545163805079578</v>
      </c>
      <c r="Q256" s="12">
        <f t="shared" ca="1" si="70"/>
        <v>0.19454836194920427</v>
      </c>
      <c r="R256" s="13">
        <v>0</v>
      </c>
      <c r="S256" s="13">
        <v>0</v>
      </c>
      <c r="T256" s="13">
        <v>0</v>
      </c>
      <c r="U256" s="13">
        <v>0</v>
      </c>
      <c r="V256" s="13">
        <f t="shared" ca="1" si="71"/>
        <v>0</v>
      </c>
      <c r="W256" s="13">
        <f t="shared" ca="1" si="63"/>
        <v>0</v>
      </c>
      <c r="X256" s="13">
        <f t="shared" ca="1" si="64"/>
        <v>2448.5248590082447</v>
      </c>
      <c r="Z256" s="13">
        <f t="shared" ca="1" si="72"/>
        <v>1727.4011957313855</v>
      </c>
      <c r="AA256" s="13">
        <f t="shared" ca="1" si="65"/>
        <v>421.51496762468651</v>
      </c>
      <c r="AB256" s="13">
        <f t="shared" ca="1" si="66"/>
        <v>256.43440752705988</v>
      </c>
      <c r="AC256" s="13">
        <f t="shared" ca="1" si="67"/>
        <v>57.657894742581604</v>
      </c>
    </row>
    <row r="257" spans="1:29" x14ac:dyDescent="0.25">
      <c r="A257" s="1">
        <v>45530</v>
      </c>
      <c r="B257">
        <f t="shared" si="55"/>
        <v>1647</v>
      </c>
      <c r="C257">
        <v>0</v>
      </c>
      <c r="D257">
        <v>0</v>
      </c>
      <c r="E257">
        <f t="shared" si="56"/>
        <v>1647</v>
      </c>
      <c r="F257" s="12">
        <f t="shared" ca="1" si="68"/>
        <v>1742.2382317812312</v>
      </c>
      <c r="H257">
        <f t="shared" si="57"/>
        <v>401</v>
      </c>
      <c r="I257">
        <v>0</v>
      </c>
      <c r="J257">
        <f t="shared" si="58"/>
        <v>0</v>
      </c>
      <c r="K257">
        <f t="shared" si="59"/>
        <v>401</v>
      </c>
      <c r="M257" s="13">
        <f t="shared" ca="1" si="60"/>
        <v>2448.5248590082447</v>
      </c>
      <c r="N257" s="13">
        <f t="shared" si="61"/>
        <v>0</v>
      </c>
      <c r="O257">
        <f t="shared" ca="1" si="62"/>
        <v>-3</v>
      </c>
      <c r="P257" s="12">
        <f t="shared" ca="1" si="69"/>
        <v>-2.416356619490299</v>
      </c>
      <c r="Q257" s="12">
        <f t="shared" ca="1" si="70"/>
        <v>-0.58364338050970155</v>
      </c>
      <c r="R257" s="13">
        <v>0</v>
      </c>
      <c r="S257" s="13">
        <v>0</v>
      </c>
      <c r="T257" s="13">
        <v>0</v>
      </c>
      <c r="U257" s="13">
        <v>0</v>
      </c>
      <c r="V257" s="13">
        <f t="shared" ca="1" si="71"/>
        <v>0</v>
      </c>
      <c r="W257" s="13">
        <f t="shared" ca="1" si="63"/>
        <v>0</v>
      </c>
      <c r="X257" s="13">
        <f t="shared" ca="1" si="64"/>
        <v>2445.5248590082447</v>
      </c>
      <c r="Z257" s="13">
        <f t="shared" ca="1" si="72"/>
        <v>1724.9848391118953</v>
      </c>
      <c r="AA257" s="13">
        <f t="shared" ca="1" si="65"/>
        <v>420.93132424417678</v>
      </c>
      <c r="AB257" s="13">
        <f t="shared" ca="1" si="66"/>
        <v>256.12206462068428</v>
      </c>
      <c r="AC257" s="13">
        <f t="shared" ca="1" si="67"/>
        <v>57.587666123134369</v>
      </c>
    </row>
    <row r="258" spans="1:29" x14ac:dyDescent="0.25">
      <c r="A258" s="1">
        <v>45531</v>
      </c>
      <c r="B258">
        <f t="shared" si="55"/>
        <v>1647</v>
      </c>
      <c r="C258">
        <v>0</v>
      </c>
      <c r="D258">
        <v>0</v>
      </c>
      <c r="E258">
        <f t="shared" si="56"/>
        <v>1647</v>
      </c>
      <c r="F258" s="12">
        <f t="shared" ca="1" si="68"/>
        <v>1742.2382317812312</v>
      </c>
      <c r="H258">
        <f t="shared" si="57"/>
        <v>401</v>
      </c>
      <c r="I258">
        <v>0</v>
      </c>
      <c r="J258">
        <f t="shared" si="58"/>
        <v>0</v>
      </c>
      <c r="K258">
        <f t="shared" si="59"/>
        <v>401</v>
      </c>
      <c r="M258" s="13">
        <f t="shared" ca="1" si="60"/>
        <v>2445.5248590082447</v>
      </c>
      <c r="N258" s="13">
        <f t="shared" si="61"/>
        <v>0</v>
      </c>
      <c r="O258">
        <f t="shared" ca="1" si="62"/>
        <v>0</v>
      </c>
      <c r="P258" s="12">
        <f t="shared" ca="1" si="69"/>
        <v>0</v>
      </c>
      <c r="Q258" s="12">
        <f t="shared" ca="1" si="70"/>
        <v>0</v>
      </c>
      <c r="R258" s="13">
        <v>0</v>
      </c>
      <c r="S258" s="13">
        <v>0</v>
      </c>
      <c r="T258" s="13">
        <v>0</v>
      </c>
      <c r="U258" s="13">
        <v>0</v>
      </c>
      <c r="V258" s="13">
        <f t="shared" ca="1" si="71"/>
        <v>0</v>
      </c>
      <c r="W258" s="13">
        <f t="shared" ca="1" si="63"/>
        <v>0</v>
      </c>
      <c r="X258" s="13">
        <f t="shared" ca="1" si="64"/>
        <v>2445.5248590082447</v>
      </c>
      <c r="Z258" s="13">
        <f t="shared" ca="1" si="72"/>
        <v>1724.9848391118953</v>
      </c>
      <c r="AA258" s="13">
        <f t="shared" ca="1" si="65"/>
        <v>420.93132424417678</v>
      </c>
      <c r="AB258" s="13">
        <f t="shared" ca="1" si="66"/>
        <v>256.12206462068428</v>
      </c>
      <c r="AC258" s="13">
        <f t="shared" ca="1" si="67"/>
        <v>57.587666123134369</v>
      </c>
    </row>
    <row r="259" spans="1:29" x14ac:dyDescent="0.25">
      <c r="A259" s="1">
        <v>45532</v>
      </c>
      <c r="B259">
        <f t="shared" si="55"/>
        <v>1647</v>
      </c>
      <c r="C259">
        <v>0</v>
      </c>
      <c r="D259">
        <v>0</v>
      </c>
      <c r="E259">
        <f t="shared" si="56"/>
        <v>1647</v>
      </c>
      <c r="F259" s="12">
        <f t="shared" ca="1" si="68"/>
        <v>1740.6273307832503</v>
      </c>
      <c r="H259">
        <f t="shared" si="57"/>
        <v>401</v>
      </c>
      <c r="I259">
        <v>0</v>
      </c>
      <c r="J259">
        <f t="shared" si="58"/>
        <v>0</v>
      </c>
      <c r="K259">
        <f t="shared" si="59"/>
        <v>401</v>
      </c>
      <c r="M259" s="13">
        <f t="shared" ca="1" si="60"/>
        <v>2445.5248590082447</v>
      </c>
      <c r="N259" s="13">
        <f t="shared" si="61"/>
        <v>0</v>
      </c>
      <c r="O259">
        <f t="shared" ca="1" si="62"/>
        <v>-2</v>
      </c>
      <c r="P259" s="12">
        <f t="shared" ca="1" si="69"/>
        <v>-1.6109009979808926</v>
      </c>
      <c r="Q259" s="12">
        <f t="shared" ca="1" si="70"/>
        <v>-0.38909900201910741</v>
      </c>
      <c r="R259" s="13">
        <v>0</v>
      </c>
      <c r="S259" s="13">
        <v>0</v>
      </c>
      <c r="T259" s="13">
        <v>0</v>
      </c>
      <c r="U259" s="13">
        <v>0</v>
      </c>
      <c r="V259" s="13">
        <f t="shared" ca="1" si="71"/>
        <v>0</v>
      </c>
      <c r="W259" s="13">
        <f t="shared" ca="1" si="63"/>
        <v>0</v>
      </c>
      <c r="X259" s="13">
        <f t="shared" ca="1" si="64"/>
        <v>2443.5248590082447</v>
      </c>
      <c r="Z259" s="13">
        <f t="shared" ca="1" si="72"/>
        <v>1723.3739381139144</v>
      </c>
      <c r="AA259" s="13">
        <f t="shared" ca="1" si="65"/>
        <v>420.54222524215766</v>
      </c>
      <c r="AB259" s="13">
        <f t="shared" ca="1" si="66"/>
        <v>255.91380362844552</v>
      </c>
      <c r="AC259" s="13">
        <f t="shared" ca="1" si="67"/>
        <v>57.540839761238217</v>
      </c>
    </row>
    <row r="260" spans="1:29" x14ac:dyDescent="0.25">
      <c r="A260" s="1">
        <v>45533</v>
      </c>
      <c r="B260">
        <f t="shared" si="55"/>
        <v>1647</v>
      </c>
      <c r="C260">
        <v>0</v>
      </c>
      <c r="D260">
        <v>0</v>
      </c>
      <c r="E260">
        <f t="shared" si="56"/>
        <v>1647</v>
      </c>
      <c r="F260" s="12">
        <f t="shared" ca="1" si="68"/>
        <v>1740.6273307832503</v>
      </c>
      <c r="H260">
        <f t="shared" si="57"/>
        <v>401</v>
      </c>
      <c r="I260">
        <v>0</v>
      </c>
      <c r="J260">
        <f t="shared" si="58"/>
        <v>0</v>
      </c>
      <c r="K260">
        <f t="shared" si="59"/>
        <v>401</v>
      </c>
      <c r="M260" s="13">
        <f t="shared" ca="1" si="60"/>
        <v>2443.5248590082447</v>
      </c>
      <c r="N260" s="13">
        <f t="shared" si="61"/>
        <v>0</v>
      </c>
      <c r="O260">
        <f t="shared" ca="1" si="62"/>
        <v>0</v>
      </c>
      <c r="P260" s="12">
        <f t="shared" ca="1" si="69"/>
        <v>0</v>
      </c>
      <c r="Q260" s="12">
        <f t="shared" ca="1" si="70"/>
        <v>0</v>
      </c>
      <c r="R260" s="13">
        <v>0</v>
      </c>
      <c r="S260" s="13">
        <v>0</v>
      </c>
      <c r="T260" s="13">
        <v>0</v>
      </c>
      <c r="U260" s="13">
        <v>0</v>
      </c>
      <c r="V260" s="13">
        <f t="shared" ca="1" si="71"/>
        <v>0</v>
      </c>
      <c r="W260" s="13">
        <f t="shared" ca="1" si="63"/>
        <v>0</v>
      </c>
      <c r="X260" s="13">
        <f t="shared" ca="1" si="64"/>
        <v>2443.5248590082447</v>
      </c>
      <c r="Z260" s="13">
        <f t="shared" ca="1" si="72"/>
        <v>1723.3739381139144</v>
      </c>
      <c r="AA260" s="13">
        <f t="shared" ca="1" si="65"/>
        <v>420.54222524215766</v>
      </c>
      <c r="AB260" s="13">
        <f t="shared" ca="1" si="66"/>
        <v>255.91380362844552</v>
      </c>
      <c r="AC260" s="13">
        <f t="shared" ca="1" si="67"/>
        <v>57.540839761238217</v>
      </c>
    </row>
    <row r="261" spans="1:29" x14ac:dyDescent="0.25">
      <c r="A261" s="1">
        <v>45534</v>
      </c>
      <c r="B261">
        <f t="shared" si="55"/>
        <v>1647</v>
      </c>
      <c r="C261">
        <v>0</v>
      </c>
      <c r="D261">
        <v>0</v>
      </c>
      <c r="E261">
        <f t="shared" si="56"/>
        <v>1647</v>
      </c>
      <c r="F261" s="12">
        <f t="shared" ca="1" si="68"/>
        <v>1739.0164320647427</v>
      </c>
      <c r="H261">
        <f t="shared" si="57"/>
        <v>401</v>
      </c>
      <c r="I261">
        <v>0</v>
      </c>
      <c r="J261">
        <f t="shared" si="58"/>
        <v>0</v>
      </c>
      <c r="K261">
        <f t="shared" si="59"/>
        <v>401</v>
      </c>
      <c r="M261" s="13">
        <f t="shared" ca="1" si="60"/>
        <v>2443.5248590082447</v>
      </c>
      <c r="N261" s="13">
        <f t="shared" si="61"/>
        <v>0</v>
      </c>
      <c r="O261">
        <f t="shared" ca="1" si="62"/>
        <v>-2</v>
      </c>
      <c r="P261" s="12">
        <f t="shared" ca="1" si="69"/>
        <v>-1.610898718507598</v>
      </c>
      <c r="Q261" s="12">
        <f t="shared" ca="1" si="70"/>
        <v>-0.3891012814924022</v>
      </c>
      <c r="R261" s="13">
        <v>0</v>
      </c>
      <c r="S261" s="13">
        <v>0</v>
      </c>
      <c r="T261" s="13">
        <v>0</v>
      </c>
      <c r="U261" s="13">
        <v>0</v>
      </c>
      <c r="V261" s="13">
        <f t="shared" ca="1" si="71"/>
        <v>0</v>
      </c>
      <c r="W261" s="13">
        <f t="shared" ca="1" si="63"/>
        <v>0</v>
      </c>
      <c r="X261" s="13">
        <f t="shared" ca="1" si="64"/>
        <v>2441.5248590082447</v>
      </c>
      <c r="Z261" s="13">
        <f t="shared" ca="1" si="72"/>
        <v>1721.7630393954068</v>
      </c>
      <c r="AA261" s="13">
        <f t="shared" ca="1" si="65"/>
        <v>420.15312396066525</v>
      </c>
      <c r="AB261" s="13">
        <f t="shared" ca="1" si="66"/>
        <v>255.70552101767638</v>
      </c>
      <c r="AC261" s="13">
        <f t="shared" ca="1" si="67"/>
        <v>57.494008538531993</v>
      </c>
    </row>
    <row r="262" spans="1:29" x14ac:dyDescent="0.25">
      <c r="A262" s="1">
        <v>45535</v>
      </c>
      <c r="B262">
        <f t="shared" si="55"/>
        <v>1647</v>
      </c>
      <c r="C262">
        <v>0</v>
      </c>
      <c r="D262">
        <v>0</v>
      </c>
      <c r="E262">
        <f t="shared" si="56"/>
        <v>1647</v>
      </c>
      <c r="F262" s="12">
        <f t="shared" ca="1" si="68"/>
        <v>1739.0164320647427</v>
      </c>
      <c r="H262">
        <f t="shared" si="57"/>
        <v>401</v>
      </c>
      <c r="I262">
        <v>0</v>
      </c>
      <c r="J262">
        <f t="shared" si="58"/>
        <v>0</v>
      </c>
      <c r="K262">
        <f t="shared" si="59"/>
        <v>401</v>
      </c>
      <c r="M262" s="13">
        <f t="shared" ca="1" si="60"/>
        <v>2441.5248590082447</v>
      </c>
      <c r="N262" s="13">
        <f t="shared" si="61"/>
        <v>0</v>
      </c>
      <c r="O262">
        <f t="shared" ca="1" si="62"/>
        <v>0</v>
      </c>
      <c r="P262" s="12">
        <f t="shared" ca="1" si="69"/>
        <v>0</v>
      </c>
      <c r="Q262" s="12">
        <f t="shared" ca="1" si="70"/>
        <v>0</v>
      </c>
      <c r="R262" s="12">
        <f ca="1">-AVERAGE(Z231:Z261)*$E$2/12</f>
        <v>-1.189177797145595</v>
      </c>
      <c r="S262" s="12">
        <f ca="1">-AVERAGE(AB231:AB261)*$E$2/12</f>
        <v>-0.17633653373596736</v>
      </c>
      <c r="T262" s="12">
        <f ca="1">-AVERAGE(AA231:AA261)*$E$3/12</f>
        <v>-0.1801553789801302</v>
      </c>
      <c r="U262" s="12">
        <f ca="1">-AVERAGE(AC231:AC261)*$E$3/12</f>
        <v>-2.4575891227334321E-2</v>
      </c>
      <c r="V262" s="13">
        <f t="shared" ca="1" si="71"/>
        <v>0</v>
      </c>
      <c r="W262" s="13">
        <f t="shared" ca="1" si="63"/>
        <v>0</v>
      </c>
      <c r="X262" s="13">
        <f t="shared" ca="1" si="64"/>
        <v>2440.1555258321191</v>
      </c>
      <c r="Z262" s="13">
        <f t="shared" ca="1" si="72"/>
        <v>1720.5738615982611</v>
      </c>
      <c r="AA262" s="13">
        <f t="shared" ca="1" si="65"/>
        <v>419.97296858168511</v>
      </c>
      <c r="AB262" s="13">
        <f t="shared" ca="1" si="66"/>
        <v>255.70552101767638</v>
      </c>
      <c r="AC262" s="13">
        <f t="shared" ca="1" si="67"/>
        <v>57.494008538531993</v>
      </c>
    </row>
    <row r="263" spans="1:29" x14ac:dyDescent="0.25">
      <c r="A263" s="1">
        <v>45536</v>
      </c>
      <c r="B263">
        <f t="shared" si="55"/>
        <v>1647</v>
      </c>
      <c r="C263">
        <v>0</v>
      </c>
      <c r="D263">
        <v>0</v>
      </c>
      <c r="E263">
        <f t="shared" si="56"/>
        <v>1647</v>
      </c>
      <c r="F263" s="12">
        <f t="shared" ca="1" si="68"/>
        <v>1742.2380843349936</v>
      </c>
      <c r="H263">
        <f t="shared" si="57"/>
        <v>401</v>
      </c>
      <c r="I263">
        <v>0</v>
      </c>
      <c r="J263">
        <f t="shared" si="58"/>
        <v>0</v>
      </c>
      <c r="K263">
        <f t="shared" si="59"/>
        <v>401</v>
      </c>
      <c r="M263" s="13">
        <f t="shared" ca="1" si="60"/>
        <v>2440.1555258321191</v>
      </c>
      <c r="N263" s="13">
        <f t="shared" si="61"/>
        <v>0</v>
      </c>
      <c r="O263">
        <f t="shared" ca="1" si="62"/>
        <v>4</v>
      </c>
      <c r="P263" s="12">
        <f t="shared" ca="1" si="69"/>
        <v>3.2216522702508534</v>
      </c>
      <c r="Q263" s="12">
        <f t="shared" ca="1" si="70"/>
        <v>0.77834772974914646</v>
      </c>
      <c r="R263" s="13">
        <v>0</v>
      </c>
      <c r="S263" s="13">
        <v>0</v>
      </c>
      <c r="T263" s="13">
        <v>0</v>
      </c>
      <c r="U263" s="13">
        <v>0</v>
      </c>
      <c r="V263" s="13">
        <f t="shared" ca="1" si="71"/>
        <v>0</v>
      </c>
      <c r="W263" s="13">
        <f t="shared" ca="1" si="63"/>
        <v>0</v>
      </c>
      <c r="X263" s="13">
        <f t="shared" ca="1" si="64"/>
        <v>2444.1555258321191</v>
      </c>
      <c r="Z263" s="13">
        <f t="shared" ca="1" si="72"/>
        <v>1723.795513868512</v>
      </c>
      <c r="AA263" s="13">
        <f t="shared" ca="1" si="65"/>
        <v>420.75131631143427</v>
      </c>
      <c r="AB263" s="13">
        <f t="shared" ca="1" si="66"/>
        <v>256.12236201675205</v>
      </c>
      <c r="AC263" s="13">
        <f t="shared" ca="1" si="67"/>
        <v>57.587732991037697</v>
      </c>
    </row>
    <row r="264" spans="1:29" x14ac:dyDescent="0.25">
      <c r="A264" s="1">
        <v>45537</v>
      </c>
      <c r="B264">
        <f t="shared" si="55"/>
        <v>1647</v>
      </c>
      <c r="C264">
        <v>0</v>
      </c>
      <c r="D264">
        <v>0</v>
      </c>
      <c r="E264">
        <f t="shared" si="56"/>
        <v>1647</v>
      </c>
      <c r="F264" s="12">
        <f t="shared" ca="1" si="68"/>
        <v>1743.8489150464613</v>
      </c>
      <c r="H264">
        <f t="shared" si="57"/>
        <v>401</v>
      </c>
      <c r="I264">
        <v>0</v>
      </c>
      <c r="J264">
        <f t="shared" si="58"/>
        <v>0</v>
      </c>
      <c r="K264">
        <f t="shared" si="59"/>
        <v>401</v>
      </c>
      <c r="M264" s="13">
        <f t="shared" ca="1" si="60"/>
        <v>2444.1555258321191</v>
      </c>
      <c r="N264" s="13">
        <f t="shared" si="61"/>
        <v>0</v>
      </c>
      <c r="O264">
        <f t="shared" ca="1" si="62"/>
        <v>2</v>
      </c>
      <c r="P264" s="12">
        <f t="shared" ca="1" si="69"/>
        <v>1.6108307114676863</v>
      </c>
      <c r="Q264" s="12">
        <f t="shared" ca="1" si="70"/>
        <v>0.38916928853231347</v>
      </c>
      <c r="R264" s="13">
        <v>0</v>
      </c>
      <c r="S264" s="13">
        <v>0</v>
      </c>
      <c r="T264" s="13">
        <v>0</v>
      </c>
      <c r="U264" s="13">
        <v>0</v>
      </c>
      <c r="V264" s="13">
        <f t="shared" ca="1" si="71"/>
        <v>0</v>
      </c>
      <c r="W264" s="13">
        <f t="shared" ca="1" si="63"/>
        <v>0</v>
      </c>
      <c r="X264" s="13">
        <f t="shared" ca="1" si="64"/>
        <v>2446.1555258321191</v>
      </c>
      <c r="Z264" s="13">
        <f t="shared" ca="1" si="72"/>
        <v>1725.4063445799798</v>
      </c>
      <c r="AA264" s="13">
        <f t="shared" ca="1" si="65"/>
        <v>421.14048559996655</v>
      </c>
      <c r="AB264" s="13">
        <f t="shared" ca="1" si="66"/>
        <v>256.3307392285825</v>
      </c>
      <c r="AC264" s="13">
        <f t="shared" ca="1" si="67"/>
        <v>57.634585484282795</v>
      </c>
    </row>
    <row r="265" spans="1:29" x14ac:dyDescent="0.25">
      <c r="A265" s="1">
        <v>45538</v>
      </c>
      <c r="B265">
        <f t="shared" si="55"/>
        <v>1647</v>
      </c>
      <c r="C265">
        <v>4</v>
      </c>
      <c r="D265">
        <v>0</v>
      </c>
      <c r="E265">
        <f t="shared" si="56"/>
        <v>1651</v>
      </c>
      <c r="F265" s="12">
        <f t="shared" ca="1" si="68"/>
        <v>1749.4597480430534</v>
      </c>
      <c r="H265">
        <f t="shared" si="57"/>
        <v>401</v>
      </c>
      <c r="I265">
        <v>0</v>
      </c>
      <c r="J265">
        <f t="shared" si="58"/>
        <v>0</v>
      </c>
      <c r="K265">
        <f t="shared" si="59"/>
        <v>401</v>
      </c>
      <c r="M265" s="13">
        <f t="shared" ca="1" si="60"/>
        <v>2446.1555258321191</v>
      </c>
      <c r="N265" s="13">
        <f t="shared" si="61"/>
        <v>4</v>
      </c>
      <c r="O265">
        <f t="shared" ca="1" si="62"/>
        <v>2</v>
      </c>
      <c r="P265" s="12">
        <f t="shared" ca="1" si="69"/>
        <v>1.6108329965920394</v>
      </c>
      <c r="Q265" s="12">
        <f t="shared" ca="1" si="70"/>
        <v>0.38916700340796034</v>
      </c>
      <c r="R265" s="13">
        <v>0</v>
      </c>
      <c r="S265" s="13">
        <v>0</v>
      </c>
      <c r="T265" s="13">
        <v>0</v>
      </c>
      <c r="U265" s="13">
        <v>0</v>
      </c>
      <c r="V265" s="13">
        <f t="shared" ca="1" si="71"/>
        <v>0</v>
      </c>
      <c r="W265" s="13">
        <f t="shared" ca="1" si="63"/>
        <v>0</v>
      </c>
      <c r="X265" s="13">
        <f t="shared" ca="1" si="64"/>
        <v>2452.1555258321191</v>
      </c>
      <c r="Z265" s="13">
        <f t="shared" ca="1" si="72"/>
        <v>1731.0171775765718</v>
      </c>
      <c r="AA265" s="13">
        <f t="shared" ca="1" si="65"/>
        <v>421.52965260337453</v>
      </c>
      <c r="AB265" s="13">
        <f t="shared" ca="1" si="66"/>
        <v>256.53909482537875</v>
      </c>
      <c r="AC265" s="13">
        <f t="shared" ca="1" si="67"/>
        <v>57.681433117503929</v>
      </c>
    </row>
    <row r="266" spans="1:29" x14ac:dyDescent="0.25">
      <c r="A266" s="1">
        <v>45539</v>
      </c>
      <c r="B266">
        <f t="shared" si="55"/>
        <v>1651</v>
      </c>
      <c r="C266">
        <v>0</v>
      </c>
      <c r="D266">
        <v>0</v>
      </c>
      <c r="E266">
        <f t="shared" si="56"/>
        <v>1651</v>
      </c>
      <c r="F266" s="12">
        <f t="shared" ca="1" si="68"/>
        <v>1751.8769475400272</v>
      </c>
      <c r="H266">
        <f t="shared" si="57"/>
        <v>401</v>
      </c>
      <c r="I266">
        <v>0</v>
      </c>
      <c r="J266">
        <f t="shared" si="58"/>
        <v>0</v>
      </c>
      <c r="K266">
        <f t="shared" si="59"/>
        <v>401</v>
      </c>
      <c r="M266" s="13">
        <f t="shared" ca="1" si="60"/>
        <v>2452.1555258321191</v>
      </c>
      <c r="N266" s="13">
        <f t="shared" si="61"/>
        <v>0</v>
      </c>
      <c r="O266">
        <f t="shared" ca="1" si="62"/>
        <v>3</v>
      </c>
      <c r="P266" s="12">
        <f t="shared" ca="1" si="69"/>
        <v>2.4171994969737836</v>
      </c>
      <c r="Q266" s="12">
        <f t="shared" ca="1" si="70"/>
        <v>0.58280050302621622</v>
      </c>
      <c r="R266" s="13">
        <v>0</v>
      </c>
      <c r="S266" s="13">
        <v>0</v>
      </c>
      <c r="T266" s="13">
        <v>0</v>
      </c>
      <c r="U266" s="13">
        <v>0</v>
      </c>
      <c r="V266" s="13">
        <f t="shared" ca="1" si="71"/>
        <v>0</v>
      </c>
      <c r="W266" s="13">
        <f t="shared" ca="1" si="63"/>
        <v>0</v>
      </c>
      <c r="X266" s="13">
        <f t="shared" ca="1" si="64"/>
        <v>2455.1555258321191</v>
      </c>
      <c r="Z266" s="13">
        <f t="shared" ca="1" si="72"/>
        <v>1733.4343770735456</v>
      </c>
      <c r="AA266" s="13">
        <f t="shared" ca="1" si="65"/>
        <v>422.11245310640072</v>
      </c>
      <c r="AB266" s="13">
        <f t="shared" ca="1" si="66"/>
        <v>256.85108909672414</v>
      </c>
      <c r="AC266" s="13">
        <f t="shared" ca="1" si="67"/>
        <v>57.751583348243237</v>
      </c>
    </row>
    <row r="267" spans="1:29" x14ac:dyDescent="0.25">
      <c r="A267" s="1">
        <v>45540</v>
      </c>
      <c r="B267">
        <f t="shared" si="55"/>
        <v>1651</v>
      </c>
      <c r="C267">
        <v>0</v>
      </c>
      <c r="D267">
        <v>0</v>
      </c>
      <c r="E267">
        <f t="shared" si="56"/>
        <v>1651</v>
      </c>
      <c r="F267" s="12">
        <f t="shared" ca="1" si="68"/>
        <v>1751.8769475400272</v>
      </c>
      <c r="H267">
        <f t="shared" si="57"/>
        <v>401</v>
      </c>
      <c r="I267">
        <v>0</v>
      </c>
      <c r="J267">
        <f t="shared" si="58"/>
        <v>0</v>
      </c>
      <c r="K267">
        <f t="shared" si="59"/>
        <v>401</v>
      </c>
      <c r="M267" s="13">
        <f t="shared" ca="1" si="60"/>
        <v>2455.1555258321191</v>
      </c>
      <c r="N267" s="13">
        <f t="shared" si="61"/>
        <v>0</v>
      </c>
      <c r="O267">
        <f t="shared" ca="1" si="62"/>
        <v>0</v>
      </c>
      <c r="P267" s="12">
        <f t="shared" ca="1" si="69"/>
        <v>0</v>
      </c>
      <c r="Q267" s="12">
        <f t="shared" ca="1" si="70"/>
        <v>0</v>
      </c>
      <c r="R267" s="13">
        <v>0</v>
      </c>
      <c r="S267" s="13">
        <v>0</v>
      </c>
      <c r="T267" s="13">
        <v>0</v>
      </c>
      <c r="U267" s="13">
        <v>0</v>
      </c>
      <c r="V267" s="13">
        <f t="shared" ca="1" si="71"/>
        <v>0</v>
      </c>
      <c r="W267" s="13">
        <f t="shared" ca="1" si="63"/>
        <v>0</v>
      </c>
      <c r="X267" s="13">
        <f t="shared" ca="1" si="64"/>
        <v>2455.1555258321191</v>
      </c>
      <c r="Z267" s="13">
        <f t="shared" ca="1" si="72"/>
        <v>1733.4343770735456</v>
      </c>
      <c r="AA267" s="13">
        <f t="shared" ca="1" si="65"/>
        <v>422.11245310640072</v>
      </c>
      <c r="AB267" s="13">
        <f t="shared" ca="1" si="66"/>
        <v>256.85108909672414</v>
      </c>
      <c r="AC267" s="13">
        <f t="shared" ca="1" si="67"/>
        <v>57.751583348243237</v>
      </c>
    </row>
    <row r="268" spans="1:29" x14ac:dyDescent="0.25">
      <c r="A268" s="1">
        <v>45541</v>
      </c>
      <c r="B268">
        <f t="shared" si="55"/>
        <v>1651</v>
      </c>
      <c r="C268">
        <v>0</v>
      </c>
      <c r="D268">
        <v>0</v>
      </c>
      <c r="E268">
        <f t="shared" si="56"/>
        <v>1651</v>
      </c>
      <c r="F268" s="12">
        <f t="shared" ca="1" si="68"/>
        <v>1752.6826823605534</v>
      </c>
      <c r="H268">
        <f t="shared" si="57"/>
        <v>401</v>
      </c>
      <c r="I268">
        <v>0</v>
      </c>
      <c r="J268">
        <f t="shared" si="58"/>
        <v>0</v>
      </c>
      <c r="K268">
        <f t="shared" si="59"/>
        <v>401</v>
      </c>
      <c r="M268" s="13">
        <f t="shared" ca="1" si="60"/>
        <v>2455.1555258321191</v>
      </c>
      <c r="N268" s="13">
        <f t="shared" si="61"/>
        <v>0</v>
      </c>
      <c r="O268">
        <f t="shared" ca="1" si="62"/>
        <v>1</v>
      </c>
      <c r="P268" s="12">
        <f t="shared" ca="1" si="69"/>
        <v>0.80573482052616052</v>
      </c>
      <c r="Q268" s="12">
        <f t="shared" ca="1" si="70"/>
        <v>0.19426517947383937</v>
      </c>
      <c r="R268" s="13">
        <v>0</v>
      </c>
      <c r="S268" s="13">
        <v>0</v>
      </c>
      <c r="T268" s="13">
        <v>0</v>
      </c>
      <c r="U268" s="13">
        <v>0</v>
      </c>
      <c r="V268" s="13">
        <f t="shared" ca="1" si="71"/>
        <v>0</v>
      </c>
      <c r="W268" s="13">
        <f t="shared" ca="1" si="63"/>
        <v>0</v>
      </c>
      <c r="X268" s="13">
        <f t="shared" ca="1" si="64"/>
        <v>2456.1555258321191</v>
      </c>
      <c r="Z268" s="13">
        <f t="shared" ca="1" si="72"/>
        <v>1734.2401118940718</v>
      </c>
      <c r="AA268" s="13">
        <f t="shared" ca="1" si="65"/>
        <v>422.30671828587458</v>
      </c>
      <c r="AB268" s="13">
        <f t="shared" ca="1" si="66"/>
        <v>256.95507109814702</v>
      </c>
      <c r="AC268" s="13">
        <f t="shared" ca="1" si="67"/>
        <v>57.774963140958974</v>
      </c>
    </row>
    <row r="269" spans="1:29" x14ac:dyDescent="0.25">
      <c r="A269" s="1">
        <v>45542</v>
      </c>
      <c r="B269">
        <f t="shared" si="55"/>
        <v>1651</v>
      </c>
      <c r="C269">
        <v>0</v>
      </c>
      <c r="D269">
        <v>0</v>
      </c>
      <c r="E269">
        <f t="shared" si="56"/>
        <v>1651</v>
      </c>
      <c r="F269" s="12">
        <f t="shared" ca="1" si="68"/>
        <v>1755.90562384746</v>
      </c>
      <c r="H269">
        <f t="shared" si="57"/>
        <v>401</v>
      </c>
      <c r="I269">
        <v>0</v>
      </c>
      <c r="J269">
        <f t="shared" si="58"/>
        <v>0</v>
      </c>
      <c r="K269">
        <f t="shared" si="59"/>
        <v>401</v>
      </c>
      <c r="M269" s="13">
        <f t="shared" ca="1" si="60"/>
        <v>2456.1555258321191</v>
      </c>
      <c r="N269" s="13">
        <f t="shared" si="61"/>
        <v>0</v>
      </c>
      <c r="O269">
        <f t="shared" ca="1" si="62"/>
        <v>4</v>
      </c>
      <c r="P269" s="12">
        <f t="shared" ca="1" si="69"/>
        <v>3.222941486906703</v>
      </c>
      <c r="Q269" s="12">
        <f t="shared" ca="1" si="70"/>
        <v>0.77705851309329699</v>
      </c>
      <c r="R269" s="13">
        <v>0</v>
      </c>
      <c r="S269" s="13">
        <v>0</v>
      </c>
      <c r="T269" s="13">
        <v>0</v>
      </c>
      <c r="U269" s="13">
        <v>0</v>
      </c>
      <c r="V269" s="13">
        <f t="shared" ca="1" si="71"/>
        <v>0</v>
      </c>
      <c r="W269" s="13">
        <f t="shared" ca="1" si="63"/>
        <v>0</v>
      </c>
      <c r="X269" s="13">
        <f t="shared" ca="1" si="64"/>
        <v>2460.1555258321191</v>
      </c>
      <c r="Z269" s="13">
        <f t="shared" ca="1" si="72"/>
        <v>1737.4630533809784</v>
      </c>
      <c r="AA269" s="13">
        <f t="shared" ca="1" si="65"/>
        <v>423.0837767989679</v>
      </c>
      <c r="AB269" s="13">
        <f t="shared" ca="1" si="66"/>
        <v>257.37097766822461</v>
      </c>
      <c r="AC269" s="13">
        <f t="shared" ca="1" si="67"/>
        <v>57.868477492139597</v>
      </c>
    </row>
    <row r="270" spans="1:29" x14ac:dyDescent="0.25">
      <c r="A270" s="1">
        <v>45543</v>
      </c>
      <c r="B270">
        <f t="shared" si="55"/>
        <v>1651</v>
      </c>
      <c r="C270">
        <v>0</v>
      </c>
      <c r="D270">
        <v>0</v>
      </c>
      <c r="E270">
        <f t="shared" si="56"/>
        <v>1651</v>
      </c>
      <c r="F270" s="12">
        <f t="shared" ca="1" si="68"/>
        <v>1758.3228365643181</v>
      </c>
      <c r="H270">
        <f t="shared" si="57"/>
        <v>401</v>
      </c>
      <c r="I270">
        <v>0</v>
      </c>
      <c r="J270">
        <f t="shared" si="58"/>
        <v>0</v>
      </c>
      <c r="K270">
        <f t="shared" si="59"/>
        <v>401</v>
      </c>
      <c r="M270" s="13">
        <f t="shared" ca="1" si="60"/>
        <v>2460.1555258321191</v>
      </c>
      <c r="N270" s="13">
        <f t="shared" si="61"/>
        <v>0</v>
      </c>
      <c r="O270">
        <f t="shared" ca="1" si="62"/>
        <v>3</v>
      </c>
      <c r="P270" s="12">
        <f t="shared" ca="1" si="69"/>
        <v>2.4172127168581543</v>
      </c>
      <c r="Q270" s="12">
        <f t="shared" ca="1" si="70"/>
        <v>0.58278728314184602</v>
      </c>
      <c r="R270" s="13">
        <v>0</v>
      </c>
      <c r="S270" s="13">
        <v>0</v>
      </c>
      <c r="T270" s="13">
        <v>0</v>
      </c>
      <c r="U270" s="13">
        <v>0</v>
      </c>
      <c r="V270" s="13">
        <f t="shared" ca="1" si="71"/>
        <v>0</v>
      </c>
      <c r="W270" s="13">
        <f t="shared" ca="1" si="63"/>
        <v>0</v>
      </c>
      <c r="X270" s="13">
        <f t="shared" ca="1" si="64"/>
        <v>2463.1555258321191</v>
      </c>
      <c r="Z270" s="13">
        <f t="shared" ca="1" si="72"/>
        <v>1739.8802660978365</v>
      </c>
      <c r="AA270" s="13">
        <f t="shared" ca="1" si="65"/>
        <v>423.66656408210974</v>
      </c>
      <c r="AB270" s="13">
        <f t="shared" ca="1" si="66"/>
        <v>257.68284341268588</v>
      </c>
      <c r="AC270" s="13">
        <f t="shared" ca="1" si="67"/>
        <v>57.938598824301579</v>
      </c>
    </row>
    <row r="271" spans="1:29" x14ac:dyDescent="0.25">
      <c r="A271" s="1">
        <v>45544</v>
      </c>
      <c r="B271">
        <f t="shared" si="55"/>
        <v>1651</v>
      </c>
      <c r="C271">
        <v>0</v>
      </c>
      <c r="D271">
        <v>0</v>
      </c>
      <c r="E271">
        <f t="shared" si="56"/>
        <v>1651</v>
      </c>
      <c r="F271" s="12">
        <f t="shared" ca="1" si="68"/>
        <v>1761.5457934434219</v>
      </c>
      <c r="H271">
        <f t="shared" si="57"/>
        <v>401</v>
      </c>
      <c r="I271">
        <v>0</v>
      </c>
      <c r="J271">
        <f t="shared" si="58"/>
        <v>0</v>
      </c>
      <c r="K271">
        <f t="shared" si="59"/>
        <v>401</v>
      </c>
      <c r="M271" s="13">
        <f t="shared" ca="1" si="60"/>
        <v>2463.1555258321191</v>
      </c>
      <c r="N271" s="13">
        <f t="shared" si="61"/>
        <v>0</v>
      </c>
      <c r="O271">
        <f t="shared" ca="1" si="62"/>
        <v>4</v>
      </c>
      <c r="P271" s="12">
        <f t="shared" ca="1" si="69"/>
        <v>3.2229568791038194</v>
      </c>
      <c r="Q271" s="12">
        <f t="shared" ca="1" si="70"/>
        <v>0.77704312089618</v>
      </c>
      <c r="R271" s="13">
        <v>0</v>
      </c>
      <c r="S271" s="13">
        <v>0</v>
      </c>
      <c r="T271" s="13">
        <v>0</v>
      </c>
      <c r="U271" s="13">
        <v>0</v>
      </c>
      <c r="V271" s="13">
        <f t="shared" ca="1" si="71"/>
        <v>0</v>
      </c>
      <c r="W271" s="13">
        <f t="shared" ca="1" si="63"/>
        <v>0</v>
      </c>
      <c r="X271" s="13">
        <f t="shared" ca="1" si="64"/>
        <v>2467.1555258321191</v>
      </c>
      <c r="Z271" s="13">
        <f t="shared" ca="1" si="72"/>
        <v>1743.1032229769403</v>
      </c>
      <c r="AA271" s="13">
        <f t="shared" ca="1" si="65"/>
        <v>424.44360720300591</v>
      </c>
      <c r="AB271" s="13">
        <f t="shared" ca="1" si="66"/>
        <v>258.09860033613421</v>
      </c>
      <c r="AC271" s="13">
        <f t="shared" ca="1" si="67"/>
        <v>58.032079528243983</v>
      </c>
    </row>
    <row r="272" spans="1:29" x14ac:dyDescent="0.25">
      <c r="A272" s="1">
        <v>45545</v>
      </c>
      <c r="B272">
        <f t="shared" si="55"/>
        <v>1651</v>
      </c>
      <c r="C272">
        <v>-7</v>
      </c>
      <c r="D272">
        <v>0</v>
      </c>
      <c r="E272">
        <f t="shared" si="56"/>
        <v>1644</v>
      </c>
      <c r="F272" s="12">
        <f t="shared" ca="1" si="68"/>
        <v>1752.1285692081258</v>
      </c>
      <c r="H272">
        <f t="shared" si="57"/>
        <v>401</v>
      </c>
      <c r="I272">
        <v>-5</v>
      </c>
      <c r="J272">
        <f t="shared" si="58"/>
        <v>0</v>
      </c>
      <c r="K272">
        <f t="shared" si="59"/>
        <v>396</v>
      </c>
      <c r="M272" s="13">
        <f t="shared" ca="1" si="60"/>
        <v>2467.1555258321191</v>
      </c>
      <c r="N272" s="13">
        <f t="shared" si="61"/>
        <v>-12</v>
      </c>
      <c r="O272">
        <f t="shared" ca="1" si="62"/>
        <v>-3</v>
      </c>
      <c r="P272" s="12">
        <f t="shared" ca="1" si="69"/>
        <v>-2.4172242352961848</v>
      </c>
      <c r="Q272" s="12">
        <f t="shared" ca="1" si="70"/>
        <v>-0.58277576470381554</v>
      </c>
      <c r="R272" s="13">
        <v>0</v>
      </c>
      <c r="S272" s="13">
        <v>0</v>
      </c>
      <c r="T272" s="13">
        <v>0</v>
      </c>
      <c r="U272" s="13">
        <v>0</v>
      </c>
      <c r="V272" s="13">
        <f t="shared" ca="1" si="71"/>
        <v>0</v>
      </c>
      <c r="W272" s="13">
        <f t="shared" ca="1" si="63"/>
        <v>0</v>
      </c>
      <c r="X272" s="13">
        <f t="shared" ca="1" si="64"/>
        <v>2452.1555258321191</v>
      </c>
      <c r="Z272" s="13">
        <f t="shared" ca="1" si="72"/>
        <v>1733.6859987416442</v>
      </c>
      <c r="AA272" s="13">
        <f t="shared" ca="1" si="65"/>
        <v>418.86083143830211</v>
      </c>
      <c r="AB272" s="13">
        <f t="shared" ca="1" si="66"/>
        <v>257.78684657668799</v>
      </c>
      <c r="AC272" s="13">
        <f t="shared" ca="1" si="67"/>
        <v>57.96198337530921</v>
      </c>
    </row>
    <row r="273" spans="1:29" x14ac:dyDescent="0.25">
      <c r="A273" s="1">
        <v>45546</v>
      </c>
      <c r="B273">
        <f t="shared" si="55"/>
        <v>1644</v>
      </c>
      <c r="C273">
        <v>0</v>
      </c>
      <c r="D273">
        <v>0</v>
      </c>
      <c r="E273">
        <f t="shared" si="56"/>
        <v>1644</v>
      </c>
      <c r="F273" s="12">
        <f t="shared" ca="1" si="68"/>
        <v>1749.7081061199901</v>
      </c>
      <c r="H273">
        <f t="shared" si="57"/>
        <v>396</v>
      </c>
      <c r="I273">
        <v>0</v>
      </c>
      <c r="J273">
        <f t="shared" si="58"/>
        <v>0</v>
      </c>
      <c r="K273">
        <f t="shared" si="59"/>
        <v>396</v>
      </c>
      <c r="M273" s="13">
        <f t="shared" ca="1" si="60"/>
        <v>2452.1555258321191</v>
      </c>
      <c r="N273" s="13">
        <f t="shared" si="61"/>
        <v>0</v>
      </c>
      <c r="O273">
        <f t="shared" ca="1" si="62"/>
        <v>-3</v>
      </c>
      <c r="P273" s="12">
        <f t="shared" ca="1" si="69"/>
        <v>-2.420463088135735</v>
      </c>
      <c r="Q273" s="12">
        <f t="shared" ca="1" si="70"/>
        <v>-0.57953691186426504</v>
      </c>
      <c r="R273" s="13">
        <v>0</v>
      </c>
      <c r="S273" s="13">
        <v>0</v>
      </c>
      <c r="T273" s="13">
        <v>0</v>
      </c>
      <c r="U273" s="13">
        <v>0</v>
      </c>
      <c r="V273" s="13">
        <f t="shared" ca="1" si="71"/>
        <v>0</v>
      </c>
      <c r="W273" s="13">
        <f t="shared" ca="1" si="63"/>
        <v>0</v>
      </c>
      <c r="X273" s="13">
        <f t="shared" ca="1" si="64"/>
        <v>2449.1555258321191</v>
      </c>
      <c r="Z273" s="13">
        <f t="shared" ca="1" si="72"/>
        <v>1731.2655356535086</v>
      </c>
      <c r="AA273" s="13">
        <f t="shared" ca="1" si="65"/>
        <v>418.28129452643788</v>
      </c>
      <c r="AB273" s="13">
        <f t="shared" ca="1" si="66"/>
        <v>257.47352894937882</v>
      </c>
      <c r="AC273" s="13">
        <f t="shared" ca="1" si="67"/>
        <v>57.891535595112316</v>
      </c>
    </row>
    <row r="274" spans="1:29" x14ac:dyDescent="0.25">
      <c r="A274" s="1">
        <v>45547</v>
      </c>
      <c r="B274">
        <f t="shared" si="55"/>
        <v>1644</v>
      </c>
      <c r="C274">
        <v>0</v>
      </c>
      <c r="D274">
        <v>0</v>
      </c>
      <c r="E274">
        <f t="shared" si="56"/>
        <v>1644</v>
      </c>
      <c r="F274" s="12">
        <f t="shared" ca="1" si="68"/>
        <v>1752.1285647199823</v>
      </c>
      <c r="H274">
        <f t="shared" si="57"/>
        <v>396</v>
      </c>
      <c r="I274">
        <v>0</v>
      </c>
      <c r="J274">
        <f t="shared" si="58"/>
        <v>0</v>
      </c>
      <c r="K274">
        <f t="shared" si="59"/>
        <v>396</v>
      </c>
      <c r="M274" s="13">
        <f t="shared" ca="1" si="60"/>
        <v>2449.1555258321191</v>
      </c>
      <c r="N274" s="13">
        <f t="shared" si="61"/>
        <v>0</v>
      </c>
      <c r="O274">
        <f t="shared" ca="1" si="62"/>
        <v>3</v>
      </c>
      <c r="P274" s="12">
        <f t="shared" ca="1" si="69"/>
        <v>2.4204585999921306</v>
      </c>
      <c r="Q274" s="12">
        <f t="shared" ca="1" si="70"/>
        <v>0.57954140000786936</v>
      </c>
      <c r="R274" s="13">
        <v>0</v>
      </c>
      <c r="S274" s="13">
        <v>0</v>
      </c>
      <c r="T274" s="13">
        <v>0</v>
      </c>
      <c r="U274" s="13">
        <v>0</v>
      </c>
      <c r="V274" s="13">
        <f t="shared" ca="1" si="71"/>
        <v>0</v>
      </c>
      <c r="W274" s="13">
        <f t="shared" ca="1" si="63"/>
        <v>0</v>
      </c>
      <c r="X274" s="13">
        <f t="shared" ca="1" si="64"/>
        <v>2452.1555258321191</v>
      </c>
      <c r="Z274" s="13">
        <f t="shared" ca="1" si="72"/>
        <v>1733.6859942535007</v>
      </c>
      <c r="AA274" s="13">
        <f t="shared" ca="1" si="65"/>
        <v>418.86083592644576</v>
      </c>
      <c r="AB274" s="13">
        <f t="shared" ca="1" si="66"/>
        <v>257.78689535752562</v>
      </c>
      <c r="AC274" s="13">
        <f t="shared" ca="1" si="67"/>
        <v>57.9619943434177</v>
      </c>
    </row>
    <row r="275" spans="1:29" x14ac:dyDescent="0.25">
      <c r="A275" s="1">
        <v>45548</v>
      </c>
      <c r="B275">
        <f t="shared" ref="B275:B338" si="73">E274</f>
        <v>1644</v>
      </c>
      <c r="C275">
        <v>0</v>
      </c>
      <c r="D275">
        <v>0</v>
      </c>
      <c r="E275">
        <f t="shared" ref="E275:E338" si="74">B275+C275+D275</f>
        <v>1644</v>
      </c>
      <c r="F275" s="12">
        <f t="shared" ca="1" si="68"/>
        <v>1752.9353857477752</v>
      </c>
      <c r="H275">
        <f t="shared" ref="H275:H338" si="75">K274</f>
        <v>396</v>
      </c>
      <c r="I275">
        <v>0</v>
      </c>
      <c r="J275">
        <f t="shared" ref="J275:J338" si="76">-D275</f>
        <v>0</v>
      </c>
      <c r="K275">
        <f t="shared" ref="K275:K338" si="77">H275+I275+J275</f>
        <v>396</v>
      </c>
      <c r="M275" s="13">
        <f t="shared" ref="M275:M338" ca="1" si="78">X274</f>
        <v>2452.1555258321191</v>
      </c>
      <c r="N275" s="13">
        <f t="shared" ref="N275:N338" si="79">C275+I275</f>
        <v>0</v>
      </c>
      <c r="O275">
        <f t="shared" ref="O275:O338" ca="1" si="80">RANDBETWEEN(-3,4)</f>
        <v>1</v>
      </c>
      <c r="P275" s="12">
        <f t="shared" ca="1" si="69"/>
        <v>0.80682102779286391</v>
      </c>
      <c r="Q275" s="12">
        <f t="shared" ca="1" si="70"/>
        <v>0.19317897220713612</v>
      </c>
      <c r="R275" s="13">
        <v>0</v>
      </c>
      <c r="S275" s="13">
        <v>0</v>
      </c>
      <c r="T275" s="13">
        <v>0</v>
      </c>
      <c r="U275" s="13">
        <v>0</v>
      </c>
      <c r="V275" s="13">
        <f t="shared" ca="1" si="71"/>
        <v>0</v>
      </c>
      <c r="W275" s="13">
        <f t="shared" ref="W275:W338" ca="1" si="81">-AB274*(D275/E274)</f>
        <v>0</v>
      </c>
      <c r="X275" s="13">
        <f t="shared" ref="X275:X338" ca="1" si="82">M275+N275+O275+R275+T275</f>
        <v>2453.1555258321191</v>
      </c>
      <c r="Z275" s="13">
        <f t="shared" ca="1" si="72"/>
        <v>1734.4928152812936</v>
      </c>
      <c r="AA275" s="13">
        <f t="shared" ref="AA275:AA338" ca="1" si="83">AA274+I275+V275+Q275+T275</f>
        <v>419.05401489865289</v>
      </c>
      <c r="AB275" s="13">
        <f t="shared" ref="AB275:AB338" ca="1" si="84">AB274+P275*AB274/(Z274+AB274)-W275</f>
        <v>257.89133458386351</v>
      </c>
      <c r="AC275" s="13">
        <f t="shared" ref="AC275:AC338" ca="1" si="85">AC274+Q275*AC274/IF((AA274+AC274)=0,1,(AA274+AC274))+W275</f>
        <v>57.985476940691825</v>
      </c>
    </row>
    <row r="276" spans="1:29" x14ac:dyDescent="0.25">
      <c r="A276" s="1">
        <v>45549</v>
      </c>
      <c r="B276">
        <f t="shared" si="73"/>
        <v>1644</v>
      </c>
      <c r="C276">
        <v>0</v>
      </c>
      <c r="D276">
        <v>0</v>
      </c>
      <c r="E276">
        <f t="shared" si="74"/>
        <v>1644</v>
      </c>
      <c r="F276" s="12">
        <f t="shared" ref="F276:F339" ca="1" si="86">F275+C276+D276+P276</f>
        <v>1756.1626718500333</v>
      </c>
      <c r="H276">
        <f t="shared" si="75"/>
        <v>396</v>
      </c>
      <c r="I276">
        <v>0</v>
      </c>
      <c r="J276">
        <f t="shared" si="76"/>
        <v>0</v>
      </c>
      <c r="K276">
        <f t="shared" si="77"/>
        <v>396</v>
      </c>
      <c r="M276" s="13">
        <f t="shared" ca="1" si="78"/>
        <v>2453.1555258321191</v>
      </c>
      <c r="N276" s="13">
        <f t="shared" si="79"/>
        <v>0</v>
      </c>
      <c r="O276">
        <f t="shared" ca="1" si="80"/>
        <v>4</v>
      </c>
      <c r="P276" s="12">
        <f t="shared" ref="P276:P339" ca="1" si="87">O276*(Z275+AB275)/(Z275+AA275+AB275+AC275)</f>
        <v>3.2272861022581414</v>
      </c>
      <c r="Q276" s="12">
        <f t="shared" ref="Q276:Q339" ca="1" si="88">O276*(AA275+AC275)/(Z275+AA275+AB275+AC275)</f>
        <v>0.77271389774185784</v>
      </c>
      <c r="R276" s="13">
        <v>0</v>
      </c>
      <c r="S276" s="13">
        <v>0</v>
      </c>
      <c r="T276" s="13">
        <v>0</v>
      </c>
      <c r="U276" s="13">
        <v>0</v>
      </c>
      <c r="V276" s="13">
        <f t="shared" ref="V276:V339" ca="1" si="89">-F275*(D276/E275)</f>
        <v>0</v>
      </c>
      <c r="W276" s="13">
        <f t="shared" ca="1" si="81"/>
        <v>0</v>
      </c>
      <c r="X276" s="13">
        <f t="shared" ca="1" si="82"/>
        <v>2457.1555258321191</v>
      </c>
      <c r="Z276" s="13">
        <f t="shared" ref="Z276:Z339" ca="1" si="90">Z275+C276-V276+P276+R276</f>
        <v>1737.7201013835518</v>
      </c>
      <c r="AA276" s="13">
        <f t="shared" ca="1" si="83"/>
        <v>419.82672879639478</v>
      </c>
      <c r="AB276" s="13">
        <f t="shared" ca="1" si="84"/>
        <v>258.30906984844671</v>
      </c>
      <c r="AC276" s="13">
        <f t="shared" ca="1" si="85"/>
        <v>58.07940246397817</v>
      </c>
    </row>
    <row r="277" spans="1:29" x14ac:dyDescent="0.25">
      <c r="A277" s="1">
        <v>45550</v>
      </c>
      <c r="B277">
        <f t="shared" si="73"/>
        <v>1644</v>
      </c>
      <c r="C277">
        <v>0</v>
      </c>
      <c r="D277">
        <v>0</v>
      </c>
      <c r="E277">
        <f t="shared" si="74"/>
        <v>1644</v>
      </c>
      <c r="F277" s="12">
        <f t="shared" ca="1" si="86"/>
        <v>1758.5831423884761</v>
      </c>
      <c r="H277">
        <f t="shared" si="75"/>
        <v>396</v>
      </c>
      <c r="I277">
        <v>0</v>
      </c>
      <c r="J277">
        <f t="shared" si="76"/>
        <v>0</v>
      </c>
      <c r="K277">
        <f t="shared" si="77"/>
        <v>396</v>
      </c>
      <c r="M277" s="13">
        <f t="shared" ca="1" si="78"/>
        <v>2457.1555258321191</v>
      </c>
      <c r="N277" s="13">
        <f t="shared" si="79"/>
        <v>0</v>
      </c>
      <c r="O277">
        <f t="shared" ca="1" si="80"/>
        <v>3</v>
      </c>
      <c r="P277" s="12">
        <f t="shared" ca="1" si="87"/>
        <v>2.4204705384426526</v>
      </c>
      <c r="Q277" s="12">
        <f t="shared" ca="1" si="88"/>
        <v>0.57952946155734797</v>
      </c>
      <c r="R277" s="13">
        <v>0</v>
      </c>
      <c r="S277" s="13">
        <v>0</v>
      </c>
      <c r="T277" s="13">
        <v>0</v>
      </c>
      <c r="U277" s="13">
        <v>0</v>
      </c>
      <c r="V277" s="13">
        <f t="shared" ca="1" si="89"/>
        <v>0</v>
      </c>
      <c r="W277" s="13">
        <f t="shared" ca="1" si="81"/>
        <v>0</v>
      </c>
      <c r="X277" s="13">
        <f t="shared" ca="1" si="82"/>
        <v>2460.1555258321191</v>
      </c>
      <c r="Z277" s="13">
        <f t="shared" ca="1" si="90"/>
        <v>1740.1405719219945</v>
      </c>
      <c r="AA277" s="13">
        <f t="shared" ca="1" si="83"/>
        <v>420.40625825795212</v>
      </c>
      <c r="AB277" s="13">
        <f t="shared" ca="1" si="84"/>
        <v>258.62230649969001</v>
      </c>
      <c r="AC277" s="13">
        <f t="shared" ca="1" si="85"/>
        <v>58.149832037143</v>
      </c>
    </row>
    <row r="278" spans="1:29" x14ac:dyDescent="0.25">
      <c r="A278" s="1">
        <v>45551</v>
      </c>
      <c r="B278">
        <f t="shared" si="73"/>
        <v>1644</v>
      </c>
      <c r="C278">
        <v>0</v>
      </c>
      <c r="D278">
        <v>0</v>
      </c>
      <c r="E278">
        <f t="shared" si="74"/>
        <v>1644</v>
      </c>
      <c r="F278" s="12">
        <f t="shared" ca="1" si="86"/>
        <v>1761.8104423908767</v>
      </c>
      <c r="H278">
        <f t="shared" si="75"/>
        <v>396</v>
      </c>
      <c r="I278">
        <v>0</v>
      </c>
      <c r="J278">
        <f t="shared" si="76"/>
        <v>0</v>
      </c>
      <c r="K278">
        <f t="shared" si="77"/>
        <v>396</v>
      </c>
      <c r="M278" s="13">
        <f t="shared" ca="1" si="78"/>
        <v>2460.1555258321191</v>
      </c>
      <c r="N278" s="13">
        <f t="shared" si="79"/>
        <v>0</v>
      </c>
      <c r="O278">
        <f t="shared" ca="1" si="80"/>
        <v>4</v>
      </c>
      <c r="P278" s="12">
        <f t="shared" ca="1" si="87"/>
        <v>3.2273000024006095</v>
      </c>
      <c r="Q278" s="12">
        <f t="shared" ca="1" si="88"/>
        <v>0.77269999759939068</v>
      </c>
      <c r="R278" s="13">
        <v>0</v>
      </c>
      <c r="S278" s="13">
        <v>0</v>
      </c>
      <c r="T278" s="13">
        <v>0</v>
      </c>
      <c r="U278" s="13">
        <v>0</v>
      </c>
      <c r="V278" s="13">
        <f t="shared" ca="1" si="89"/>
        <v>0</v>
      </c>
      <c r="W278" s="13">
        <f t="shared" ca="1" si="81"/>
        <v>0</v>
      </c>
      <c r="X278" s="13">
        <f t="shared" ca="1" si="82"/>
        <v>2464.1555258321191</v>
      </c>
      <c r="Z278" s="13">
        <f t="shared" ca="1" si="90"/>
        <v>1743.3678719243951</v>
      </c>
      <c r="AA278" s="13">
        <f t="shared" ca="1" si="83"/>
        <v>421.17895825555149</v>
      </c>
      <c r="AB278" s="13">
        <f t="shared" ca="1" si="84"/>
        <v>259.03989068608752</v>
      </c>
      <c r="AC278" s="13">
        <f t="shared" ca="1" si="85"/>
        <v>58.243723591313376</v>
      </c>
    </row>
    <row r="279" spans="1:29" x14ac:dyDescent="0.25">
      <c r="A279" s="1">
        <v>45552</v>
      </c>
      <c r="B279">
        <f t="shared" si="73"/>
        <v>1644</v>
      </c>
      <c r="C279">
        <v>0</v>
      </c>
      <c r="D279">
        <v>0</v>
      </c>
      <c r="E279">
        <f t="shared" si="74"/>
        <v>1644</v>
      </c>
      <c r="F279" s="12">
        <f t="shared" ca="1" si="86"/>
        <v>1761.0036154107813</v>
      </c>
      <c r="H279">
        <f t="shared" si="75"/>
        <v>396</v>
      </c>
      <c r="I279">
        <v>0</v>
      </c>
      <c r="J279">
        <f t="shared" si="76"/>
        <v>0</v>
      </c>
      <c r="K279">
        <f t="shared" si="77"/>
        <v>396</v>
      </c>
      <c r="M279" s="13">
        <f t="shared" ca="1" si="78"/>
        <v>2464.1555258321191</v>
      </c>
      <c r="N279" s="13">
        <f t="shared" si="79"/>
        <v>0</v>
      </c>
      <c r="O279">
        <f t="shared" ca="1" si="80"/>
        <v>-1</v>
      </c>
      <c r="P279" s="12">
        <f t="shared" ca="1" si="87"/>
        <v>-0.80682698009545506</v>
      </c>
      <c r="Q279" s="12">
        <f t="shared" ca="1" si="88"/>
        <v>-0.19317301990454497</v>
      </c>
      <c r="R279" s="13">
        <v>0</v>
      </c>
      <c r="S279" s="13">
        <v>0</v>
      </c>
      <c r="T279" s="13">
        <v>0</v>
      </c>
      <c r="U279" s="13">
        <v>0</v>
      </c>
      <c r="V279" s="13">
        <f t="shared" ca="1" si="89"/>
        <v>0</v>
      </c>
      <c r="W279" s="13">
        <f t="shared" ca="1" si="81"/>
        <v>0</v>
      </c>
      <c r="X279" s="13">
        <f t="shared" ca="1" si="82"/>
        <v>2463.1555258321191</v>
      </c>
      <c r="Z279" s="13">
        <f t="shared" ca="1" si="90"/>
        <v>1742.5610449442997</v>
      </c>
      <c r="AA279" s="13">
        <f t="shared" ca="1" si="83"/>
        <v>420.98578523564697</v>
      </c>
      <c r="AB279" s="13">
        <f t="shared" ca="1" si="84"/>
        <v>258.93551615427185</v>
      </c>
      <c r="AC279" s="13">
        <f t="shared" ca="1" si="85"/>
        <v>58.220255540253973</v>
      </c>
    </row>
    <row r="280" spans="1:29" x14ac:dyDescent="0.25">
      <c r="A280" s="1">
        <v>45553</v>
      </c>
      <c r="B280">
        <f t="shared" si="73"/>
        <v>1644</v>
      </c>
      <c r="C280">
        <v>0</v>
      </c>
      <c r="D280">
        <v>0</v>
      </c>
      <c r="E280">
        <f t="shared" si="74"/>
        <v>1644</v>
      </c>
      <c r="F280" s="12">
        <f t="shared" ca="1" si="86"/>
        <v>1760.1967889255807</v>
      </c>
      <c r="H280">
        <f t="shared" si="75"/>
        <v>396</v>
      </c>
      <c r="I280">
        <v>0</v>
      </c>
      <c r="J280">
        <f t="shared" si="76"/>
        <v>0</v>
      </c>
      <c r="K280">
        <f t="shared" si="77"/>
        <v>396</v>
      </c>
      <c r="M280" s="13">
        <f t="shared" ca="1" si="78"/>
        <v>2463.1555258321191</v>
      </c>
      <c r="N280" s="13">
        <f t="shared" si="79"/>
        <v>0</v>
      </c>
      <c r="O280">
        <f t="shared" ca="1" si="80"/>
        <v>-1</v>
      </c>
      <c r="P280" s="12">
        <f t="shared" ca="1" si="87"/>
        <v>-0.80682648520068379</v>
      </c>
      <c r="Q280" s="12">
        <f t="shared" ca="1" si="88"/>
        <v>-0.19317351479931635</v>
      </c>
      <c r="R280" s="13">
        <v>0</v>
      </c>
      <c r="S280" s="13">
        <v>0</v>
      </c>
      <c r="T280" s="13">
        <v>0</v>
      </c>
      <c r="U280" s="13">
        <v>0</v>
      </c>
      <c r="V280" s="13">
        <f t="shared" ca="1" si="89"/>
        <v>0</v>
      </c>
      <c r="W280" s="13">
        <f t="shared" ca="1" si="81"/>
        <v>0</v>
      </c>
      <c r="X280" s="13">
        <f t="shared" ca="1" si="82"/>
        <v>2462.1555258321191</v>
      </c>
      <c r="Z280" s="13">
        <f t="shared" ca="1" si="90"/>
        <v>1741.7542184590991</v>
      </c>
      <c r="AA280" s="13">
        <f t="shared" ca="1" si="83"/>
        <v>420.79261172084767</v>
      </c>
      <c r="AB280" s="13">
        <f t="shared" ca="1" si="84"/>
        <v>258.83113624353263</v>
      </c>
      <c r="AC280" s="13">
        <f t="shared" ca="1" si="85"/>
        <v>58.196786279772581</v>
      </c>
    </row>
    <row r="281" spans="1:29" x14ac:dyDescent="0.25">
      <c r="A281" s="1">
        <v>45554</v>
      </c>
      <c r="B281">
        <f t="shared" si="73"/>
        <v>1644</v>
      </c>
      <c r="C281">
        <v>0</v>
      </c>
      <c r="D281">
        <v>0</v>
      </c>
      <c r="E281">
        <f t="shared" si="74"/>
        <v>1644</v>
      </c>
      <c r="F281" s="12">
        <f t="shared" ca="1" si="86"/>
        <v>1761.0036149156103</v>
      </c>
      <c r="H281">
        <f t="shared" si="75"/>
        <v>396</v>
      </c>
      <c r="I281">
        <v>0</v>
      </c>
      <c r="J281">
        <f t="shared" si="76"/>
        <v>0</v>
      </c>
      <c r="K281">
        <f t="shared" si="77"/>
        <v>396</v>
      </c>
      <c r="M281" s="13">
        <f t="shared" ca="1" si="78"/>
        <v>2462.1555258321191</v>
      </c>
      <c r="N281" s="13">
        <f t="shared" si="79"/>
        <v>0</v>
      </c>
      <c r="O281">
        <f t="shared" ca="1" si="80"/>
        <v>1</v>
      </c>
      <c r="P281" s="12">
        <f t="shared" ca="1" si="87"/>
        <v>0.8068259900297734</v>
      </c>
      <c r="Q281" s="12">
        <f t="shared" ca="1" si="88"/>
        <v>0.19317400997022666</v>
      </c>
      <c r="R281" s="13">
        <v>0</v>
      </c>
      <c r="S281" s="13">
        <v>0</v>
      </c>
      <c r="T281" s="13">
        <v>0</v>
      </c>
      <c r="U281" s="13">
        <v>0</v>
      </c>
      <c r="V281" s="13">
        <f t="shared" ca="1" si="89"/>
        <v>0</v>
      </c>
      <c r="W281" s="13">
        <f t="shared" ca="1" si="81"/>
        <v>0</v>
      </c>
      <c r="X281" s="13">
        <f t="shared" ca="1" si="82"/>
        <v>2463.1555258321191</v>
      </c>
      <c r="Z281" s="13">
        <f t="shared" ca="1" si="90"/>
        <v>1742.5610444491288</v>
      </c>
      <c r="AA281" s="13">
        <f t="shared" ca="1" si="83"/>
        <v>420.9857857308179</v>
      </c>
      <c r="AB281" s="13">
        <f t="shared" ca="1" si="84"/>
        <v>258.93552153619675</v>
      </c>
      <c r="AC281" s="13">
        <f t="shared" ca="1" si="85"/>
        <v>58.220256750350785</v>
      </c>
    </row>
    <row r="282" spans="1:29" x14ac:dyDescent="0.25">
      <c r="A282" s="1">
        <v>45555</v>
      </c>
      <c r="B282">
        <f t="shared" si="73"/>
        <v>1644</v>
      </c>
      <c r="C282">
        <v>0</v>
      </c>
      <c r="D282">
        <v>0</v>
      </c>
      <c r="E282">
        <f t="shared" si="74"/>
        <v>1644</v>
      </c>
      <c r="F282" s="12">
        <f t="shared" ca="1" si="86"/>
        <v>1763.4240943706902</v>
      </c>
      <c r="H282">
        <f t="shared" si="75"/>
        <v>396</v>
      </c>
      <c r="I282">
        <v>0</v>
      </c>
      <c r="J282">
        <f t="shared" si="76"/>
        <v>0</v>
      </c>
      <c r="K282">
        <f t="shared" si="77"/>
        <v>396</v>
      </c>
      <c r="M282" s="13">
        <f t="shared" ca="1" si="78"/>
        <v>2463.1555258321191</v>
      </c>
      <c r="N282" s="13">
        <f t="shared" si="79"/>
        <v>0</v>
      </c>
      <c r="O282">
        <f t="shared" ca="1" si="80"/>
        <v>3</v>
      </c>
      <c r="P282" s="12">
        <f t="shared" ca="1" si="87"/>
        <v>2.420479455079783</v>
      </c>
      <c r="Q282" s="12">
        <f t="shared" ca="1" si="88"/>
        <v>0.57952054492021687</v>
      </c>
      <c r="R282" s="13">
        <v>0</v>
      </c>
      <c r="S282" s="13">
        <v>0</v>
      </c>
      <c r="T282" s="13">
        <v>0</v>
      </c>
      <c r="U282" s="13">
        <v>0</v>
      </c>
      <c r="V282" s="13">
        <f t="shared" ca="1" si="89"/>
        <v>0</v>
      </c>
      <c r="W282" s="13">
        <f t="shared" ca="1" si="81"/>
        <v>0</v>
      </c>
      <c r="X282" s="13">
        <f t="shared" ca="1" si="82"/>
        <v>2466.1555258321191</v>
      </c>
      <c r="Z282" s="13">
        <f t="shared" ca="1" si="90"/>
        <v>1744.9815239042086</v>
      </c>
      <c r="AA282" s="13">
        <f t="shared" ca="1" si="83"/>
        <v>421.56530627573812</v>
      </c>
      <c r="AB282" s="13">
        <f t="shared" ca="1" si="84"/>
        <v>259.24866127409092</v>
      </c>
      <c r="AC282" s="13">
        <f t="shared" ca="1" si="85"/>
        <v>58.290664533071272</v>
      </c>
    </row>
    <row r="283" spans="1:29" x14ac:dyDescent="0.25">
      <c r="A283" s="1">
        <v>45556</v>
      </c>
      <c r="B283">
        <f t="shared" si="73"/>
        <v>1644</v>
      </c>
      <c r="C283">
        <v>0</v>
      </c>
      <c r="D283">
        <v>0</v>
      </c>
      <c r="E283">
        <f t="shared" si="74"/>
        <v>1644</v>
      </c>
      <c r="F283" s="12">
        <f t="shared" ca="1" si="86"/>
        <v>1763.4240943706902</v>
      </c>
      <c r="H283">
        <f t="shared" si="75"/>
        <v>396</v>
      </c>
      <c r="I283">
        <v>0</v>
      </c>
      <c r="J283">
        <f t="shared" si="76"/>
        <v>0</v>
      </c>
      <c r="K283">
        <f t="shared" si="77"/>
        <v>396</v>
      </c>
      <c r="M283" s="13">
        <f t="shared" ca="1" si="78"/>
        <v>2466.1555258321191</v>
      </c>
      <c r="N283" s="13">
        <f t="shared" si="79"/>
        <v>0</v>
      </c>
      <c r="O283">
        <f t="shared" ca="1" si="80"/>
        <v>0</v>
      </c>
      <c r="P283" s="12">
        <f t="shared" ca="1" si="87"/>
        <v>0</v>
      </c>
      <c r="Q283" s="12">
        <f t="shared" ca="1" si="88"/>
        <v>0</v>
      </c>
      <c r="R283" s="13">
        <v>0</v>
      </c>
      <c r="S283" s="13">
        <v>0</v>
      </c>
      <c r="T283" s="13">
        <v>0</v>
      </c>
      <c r="U283" s="13">
        <v>0</v>
      </c>
      <c r="V283" s="13">
        <f t="shared" ca="1" si="89"/>
        <v>0</v>
      </c>
      <c r="W283" s="13">
        <f t="shared" ca="1" si="81"/>
        <v>0</v>
      </c>
      <c r="X283" s="13">
        <f t="shared" ca="1" si="82"/>
        <v>2466.1555258321191</v>
      </c>
      <c r="Z283" s="13">
        <f t="shared" ca="1" si="90"/>
        <v>1744.9815239042086</v>
      </c>
      <c r="AA283" s="13">
        <f t="shared" ca="1" si="83"/>
        <v>421.56530627573812</v>
      </c>
      <c r="AB283" s="13">
        <f t="shared" ca="1" si="84"/>
        <v>259.24866127409092</v>
      </c>
      <c r="AC283" s="13">
        <f t="shared" ca="1" si="85"/>
        <v>58.290664533071272</v>
      </c>
    </row>
    <row r="284" spans="1:29" x14ac:dyDescent="0.25">
      <c r="A284" s="1">
        <v>45557</v>
      </c>
      <c r="B284">
        <f t="shared" si="73"/>
        <v>1644</v>
      </c>
      <c r="C284">
        <v>0</v>
      </c>
      <c r="D284">
        <v>0</v>
      </c>
      <c r="E284">
        <f t="shared" si="74"/>
        <v>1644</v>
      </c>
      <c r="F284" s="12">
        <f t="shared" ca="1" si="86"/>
        <v>1763.4240943706902</v>
      </c>
      <c r="H284">
        <f t="shared" si="75"/>
        <v>396</v>
      </c>
      <c r="I284">
        <v>0</v>
      </c>
      <c r="J284">
        <f t="shared" si="76"/>
        <v>0</v>
      </c>
      <c r="K284">
        <f t="shared" si="77"/>
        <v>396</v>
      </c>
      <c r="M284" s="13">
        <f t="shared" ca="1" si="78"/>
        <v>2466.1555258321191</v>
      </c>
      <c r="N284" s="13">
        <f t="shared" si="79"/>
        <v>0</v>
      </c>
      <c r="O284">
        <f t="shared" ca="1" si="80"/>
        <v>0</v>
      </c>
      <c r="P284" s="12">
        <f t="shared" ca="1" si="87"/>
        <v>0</v>
      </c>
      <c r="Q284" s="12">
        <f t="shared" ca="1" si="88"/>
        <v>0</v>
      </c>
      <c r="R284" s="13">
        <v>0</v>
      </c>
      <c r="S284" s="13">
        <v>0</v>
      </c>
      <c r="T284" s="13">
        <v>0</v>
      </c>
      <c r="U284" s="13">
        <v>0</v>
      </c>
      <c r="V284" s="13">
        <f t="shared" ca="1" si="89"/>
        <v>0</v>
      </c>
      <c r="W284" s="13">
        <f t="shared" ca="1" si="81"/>
        <v>0</v>
      </c>
      <c r="X284" s="13">
        <f t="shared" ca="1" si="82"/>
        <v>2466.1555258321191</v>
      </c>
      <c r="Z284" s="13">
        <f t="shared" ca="1" si="90"/>
        <v>1744.9815239042086</v>
      </c>
      <c r="AA284" s="13">
        <f t="shared" ca="1" si="83"/>
        <v>421.56530627573812</v>
      </c>
      <c r="AB284" s="13">
        <f t="shared" ca="1" si="84"/>
        <v>259.24866127409092</v>
      </c>
      <c r="AC284" s="13">
        <f t="shared" ca="1" si="85"/>
        <v>58.290664533071272</v>
      </c>
    </row>
    <row r="285" spans="1:29" x14ac:dyDescent="0.25">
      <c r="A285" s="1">
        <v>45558</v>
      </c>
      <c r="B285">
        <f t="shared" si="73"/>
        <v>1644</v>
      </c>
      <c r="C285">
        <v>3</v>
      </c>
      <c r="D285">
        <v>0</v>
      </c>
      <c r="E285">
        <f t="shared" si="74"/>
        <v>1647</v>
      </c>
      <c r="F285" s="12">
        <f t="shared" ca="1" si="86"/>
        <v>1768.8445782742147</v>
      </c>
      <c r="H285">
        <f t="shared" si="75"/>
        <v>396</v>
      </c>
      <c r="I285">
        <v>0</v>
      </c>
      <c r="J285">
        <f t="shared" si="76"/>
        <v>0</v>
      </c>
      <c r="K285">
        <f t="shared" si="77"/>
        <v>396</v>
      </c>
      <c r="M285" s="13">
        <f t="shared" ca="1" si="78"/>
        <v>2466.1555258321191</v>
      </c>
      <c r="N285" s="13">
        <f t="shared" si="79"/>
        <v>3</v>
      </c>
      <c r="O285">
        <f t="shared" ca="1" si="80"/>
        <v>3</v>
      </c>
      <c r="P285" s="12">
        <f t="shared" ca="1" si="87"/>
        <v>2.4204839035245205</v>
      </c>
      <c r="Q285" s="12">
        <f t="shared" ca="1" si="88"/>
        <v>0.5795160964754793</v>
      </c>
      <c r="R285" s="13">
        <v>0</v>
      </c>
      <c r="S285" s="13">
        <v>0</v>
      </c>
      <c r="T285" s="13">
        <v>0</v>
      </c>
      <c r="U285" s="13">
        <v>0</v>
      </c>
      <c r="V285" s="13">
        <f t="shared" ca="1" si="89"/>
        <v>0</v>
      </c>
      <c r="W285" s="13">
        <f t="shared" ca="1" si="81"/>
        <v>0</v>
      </c>
      <c r="X285" s="13">
        <f t="shared" ca="1" si="82"/>
        <v>2472.1555258321191</v>
      </c>
      <c r="Z285" s="13">
        <f t="shared" ca="1" si="90"/>
        <v>1750.4020078077331</v>
      </c>
      <c r="AA285" s="13">
        <f t="shared" ca="1" si="83"/>
        <v>422.14482237221358</v>
      </c>
      <c r="AB285" s="13">
        <f t="shared" ca="1" si="84"/>
        <v>259.56175266262738</v>
      </c>
      <c r="AC285" s="13">
        <f t="shared" ca="1" si="85"/>
        <v>58.36106144469921</v>
      </c>
    </row>
    <row r="286" spans="1:29" x14ac:dyDescent="0.25">
      <c r="A286" s="1">
        <v>45559</v>
      </c>
      <c r="B286">
        <f t="shared" si="73"/>
        <v>1647</v>
      </c>
      <c r="C286">
        <v>0</v>
      </c>
      <c r="D286">
        <v>0</v>
      </c>
      <c r="E286">
        <f t="shared" si="74"/>
        <v>1647</v>
      </c>
      <c r="F286" s="12">
        <f t="shared" ca="1" si="86"/>
        <v>1769.651640414113</v>
      </c>
      <c r="H286">
        <f t="shared" si="75"/>
        <v>396</v>
      </c>
      <c r="I286">
        <v>0</v>
      </c>
      <c r="J286">
        <f t="shared" si="76"/>
        <v>0</v>
      </c>
      <c r="K286">
        <f t="shared" si="77"/>
        <v>396</v>
      </c>
      <c r="M286" s="13">
        <f t="shared" ca="1" si="78"/>
        <v>2472.1555258321191</v>
      </c>
      <c r="N286" s="13">
        <f t="shared" si="79"/>
        <v>0</v>
      </c>
      <c r="O286">
        <f t="shared" ca="1" si="80"/>
        <v>1</v>
      </c>
      <c r="P286" s="12">
        <f t="shared" ca="1" si="87"/>
        <v>0.80706213989834652</v>
      </c>
      <c r="Q286" s="12">
        <f t="shared" ca="1" si="88"/>
        <v>0.19293786010165354</v>
      </c>
      <c r="R286" s="13">
        <v>0</v>
      </c>
      <c r="S286" s="13">
        <v>0</v>
      </c>
      <c r="T286" s="13">
        <v>0</v>
      </c>
      <c r="U286" s="13">
        <v>0</v>
      </c>
      <c r="V286" s="13">
        <f t="shared" ca="1" si="89"/>
        <v>0</v>
      </c>
      <c r="W286" s="13">
        <f t="shared" ca="1" si="81"/>
        <v>0</v>
      </c>
      <c r="X286" s="13">
        <f t="shared" ca="1" si="82"/>
        <v>2473.1555258321191</v>
      </c>
      <c r="Z286" s="13">
        <f t="shared" ca="1" si="90"/>
        <v>1751.2090699476314</v>
      </c>
      <c r="AA286" s="13">
        <f t="shared" ca="1" si="83"/>
        <v>422.33776023231525</v>
      </c>
      <c r="AB286" s="13">
        <f t="shared" ca="1" si="84"/>
        <v>259.66597467282452</v>
      </c>
      <c r="AC286" s="13">
        <f t="shared" ca="1" si="85"/>
        <v>58.384495202094556</v>
      </c>
    </row>
    <row r="287" spans="1:29" x14ac:dyDescent="0.25">
      <c r="A287" s="1">
        <v>45560</v>
      </c>
      <c r="B287">
        <f t="shared" si="73"/>
        <v>1647</v>
      </c>
      <c r="C287">
        <v>0</v>
      </c>
      <c r="D287">
        <v>0</v>
      </c>
      <c r="E287">
        <f t="shared" si="74"/>
        <v>1647</v>
      </c>
      <c r="F287" s="12">
        <f t="shared" ca="1" si="86"/>
        <v>1769.651640414113</v>
      </c>
      <c r="H287">
        <f t="shared" si="75"/>
        <v>396</v>
      </c>
      <c r="I287">
        <v>0</v>
      </c>
      <c r="J287">
        <f t="shared" si="76"/>
        <v>0</v>
      </c>
      <c r="K287">
        <f t="shared" si="77"/>
        <v>396</v>
      </c>
      <c r="M287" s="13">
        <f t="shared" ca="1" si="78"/>
        <v>2473.1555258321191</v>
      </c>
      <c r="N287" s="13">
        <f t="shared" si="79"/>
        <v>0</v>
      </c>
      <c r="O287">
        <f t="shared" ca="1" si="80"/>
        <v>0</v>
      </c>
      <c r="P287" s="12">
        <f t="shared" ca="1" si="87"/>
        <v>0</v>
      </c>
      <c r="Q287" s="12">
        <f t="shared" ca="1" si="88"/>
        <v>0</v>
      </c>
      <c r="R287" s="13">
        <v>0</v>
      </c>
      <c r="S287" s="13">
        <v>0</v>
      </c>
      <c r="T287" s="13">
        <v>0</v>
      </c>
      <c r="U287" s="13">
        <v>0</v>
      </c>
      <c r="V287" s="13">
        <f t="shared" ca="1" si="89"/>
        <v>0</v>
      </c>
      <c r="W287" s="13">
        <f t="shared" ca="1" si="81"/>
        <v>0</v>
      </c>
      <c r="X287" s="13">
        <f t="shared" ca="1" si="82"/>
        <v>2473.1555258321191</v>
      </c>
      <c r="Z287" s="13">
        <f t="shared" ca="1" si="90"/>
        <v>1751.2090699476314</v>
      </c>
      <c r="AA287" s="13">
        <f t="shared" ca="1" si="83"/>
        <v>422.33776023231525</v>
      </c>
      <c r="AB287" s="13">
        <f t="shared" ca="1" si="84"/>
        <v>259.66597467282452</v>
      </c>
      <c r="AC287" s="13">
        <f t="shared" ca="1" si="85"/>
        <v>58.384495202094556</v>
      </c>
    </row>
    <row r="288" spans="1:29" x14ac:dyDescent="0.25">
      <c r="A288" s="1">
        <v>45561</v>
      </c>
      <c r="B288">
        <f t="shared" si="73"/>
        <v>1647</v>
      </c>
      <c r="C288">
        <v>0</v>
      </c>
      <c r="D288">
        <v>0</v>
      </c>
      <c r="E288">
        <f t="shared" si="74"/>
        <v>1647</v>
      </c>
      <c r="F288" s="12">
        <f t="shared" ca="1" si="86"/>
        <v>1772.8798908935564</v>
      </c>
      <c r="H288">
        <f t="shared" si="75"/>
        <v>396</v>
      </c>
      <c r="I288">
        <v>0</v>
      </c>
      <c r="J288">
        <f t="shared" si="76"/>
        <v>0</v>
      </c>
      <c r="K288">
        <f t="shared" si="77"/>
        <v>396</v>
      </c>
      <c r="M288" s="13">
        <f t="shared" ca="1" si="78"/>
        <v>2473.1555258321191</v>
      </c>
      <c r="N288" s="13">
        <f t="shared" si="79"/>
        <v>0</v>
      </c>
      <c r="O288">
        <f t="shared" ca="1" si="80"/>
        <v>4</v>
      </c>
      <c r="P288" s="12">
        <f t="shared" ca="1" si="87"/>
        <v>3.2282504794433287</v>
      </c>
      <c r="Q288" s="12">
        <f t="shared" ca="1" si="88"/>
        <v>0.77174952055667134</v>
      </c>
      <c r="R288" s="13">
        <v>0</v>
      </c>
      <c r="S288" s="13">
        <v>0</v>
      </c>
      <c r="T288" s="13">
        <v>0</v>
      </c>
      <c r="U288" s="13">
        <v>0</v>
      </c>
      <c r="V288" s="13">
        <f t="shared" ca="1" si="89"/>
        <v>0</v>
      </c>
      <c r="W288" s="13">
        <f t="shared" ca="1" si="81"/>
        <v>0</v>
      </c>
      <c r="X288" s="13">
        <f t="shared" ca="1" si="82"/>
        <v>2477.1555258321191</v>
      </c>
      <c r="Z288" s="13">
        <f t="shared" ca="1" si="90"/>
        <v>1754.4373204270748</v>
      </c>
      <c r="AA288" s="13">
        <f t="shared" ca="1" si="83"/>
        <v>423.10950975287193</v>
      </c>
      <c r="AB288" s="13">
        <f t="shared" ca="1" si="84"/>
        <v>260.08284135455852</v>
      </c>
      <c r="AC288" s="13">
        <f t="shared" ca="1" si="85"/>
        <v>58.478225429207598</v>
      </c>
    </row>
    <row r="289" spans="1:29" x14ac:dyDescent="0.25">
      <c r="A289" s="1">
        <v>45562</v>
      </c>
      <c r="B289">
        <f t="shared" si="73"/>
        <v>1647</v>
      </c>
      <c r="C289">
        <v>0</v>
      </c>
      <c r="D289">
        <v>0</v>
      </c>
      <c r="E289">
        <f t="shared" si="74"/>
        <v>1647</v>
      </c>
      <c r="F289" s="12">
        <f t="shared" ca="1" si="86"/>
        <v>1776.1081490377369</v>
      </c>
      <c r="H289">
        <f t="shared" si="75"/>
        <v>396</v>
      </c>
      <c r="I289">
        <v>0</v>
      </c>
      <c r="J289">
        <f t="shared" si="76"/>
        <v>0</v>
      </c>
      <c r="K289">
        <f t="shared" si="77"/>
        <v>396</v>
      </c>
      <c r="M289" s="13">
        <f t="shared" ca="1" si="78"/>
        <v>2477.1555258321191</v>
      </c>
      <c r="N289" s="13">
        <f t="shared" si="79"/>
        <v>0</v>
      </c>
      <c r="O289">
        <f t="shared" ca="1" si="80"/>
        <v>4</v>
      </c>
      <c r="P289" s="12">
        <f t="shared" ca="1" si="87"/>
        <v>3.2282581441805664</v>
      </c>
      <c r="Q289" s="12">
        <f t="shared" ca="1" si="88"/>
        <v>0.771741855819433</v>
      </c>
      <c r="R289" s="13">
        <v>0</v>
      </c>
      <c r="S289" s="13">
        <v>0</v>
      </c>
      <c r="T289" s="13">
        <v>0</v>
      </c>
      <c r="U289" s="13">
        <v>0</v>
      </c>
      <c r="V289" s="13">
        <f t="shared" ca="1" si="89"/>
        <v>0</v>
      </c>
      <c r="W289" s="13">
        <f t="shared" ca="1" si="81"/>
        <v>0</v>
      </c>
      <c r="X289" s="13">
        <f t="shared" ca="1" si="82"/>
        <v>2481.1555258321191</v>
      </c>
      <c r="Z289" s="13">
        <f t="shared" ca="1" si="90"/>
        <v>1757.6655785712553</v>
      </c>
      <c r="AA289" s="13">
        <f t="shared" ca="1" si="83"/>
        <v>423.88125160869134</v>
      </c>
      <c r="AB289" s="13">
        <f t="shared" ca="1" si="84"/>
        <v>260.49962276320025</v>
      </c>
      <c r="AC289" s="13">
        <f t="shared" ca="1" si="85"/>
        <v>58.571936483125327</v>
      </c>
    </row>
    <row r="290" spans="1:29" x14ac:dyDescent="0.25">
      <c r="A290" s="1">
        <v>45563</v>
      </c>
      <c r="B290">
        <f t="shared" si="73"/>
        <v>1647</v>
      </c>
      <c r="C290">
        <v>0</v>
      </c>
      <c r="D290">
        <v>0</v>
      </c>
      <c r="E290">
        <f t="shared" si="74"/>
        <v>1647</v>
      </c>
      <c r="F290" s="12">
        <f t="shared" ca="1" si="86"/>
        <v>1778.529348381709</v>
      </c>
      <c r="H290">
        <f t="shared" si="75"/>
        <v>396</v>
      </c>
      <c r="I290">
        <v>0</v>
      </c>
      <c r="J290">
        <f t="shared" si="76"/>
        <v>0</v>
      </c>
      <c r="K290">
        <f t="shared" si="77"/>
        <v>396</v>
      </c>
      <c r="M290" s="13">
        <f t="shared" ca="1" si="78"/>
        <v>2481.1555258321191</v>
      </c>
      <c r="N290" s="13">
        <f t="shared" si="79"/>
        <v>0</v>
      </c>
      <c r="O290">
        <f t="shared" ca="1" si="80"/>
        <v>3</v>
      </c>
      <c r="P290" s="12">
        <f t="shared" ca="1" si="87"/>
        <v>2.4211993439720634</v>
      </c>
      <c r="Q290" s="12">
        <f t="shared" ca="1" si="88"/>
        <v>0.57880065602793729</v>
      </c>
      <c r="R290" s="13">
        <v>0</v>
      </c>
      <c r="S290" s="13">
        <v>0</v>
      </c>
      <c r="T290" s="13">
        <v>0</v>
      </c>
      <c r="U290" s="13">
        <v>0</v>
      </c>
      <c r="V290" s="13">
        <f t="shared" ca="1" si="89"/>
        <v>0</v>
      </c>
      <c r="W290" s="13">
        <f t="shared" ca="1" si="81"/>
        <v>0</v>
      </c>
      <c r="X290" s="13">
        <f t="shared" ca="1" si="82"/>
        <v>2484.1555258321191</v>
      </c>
      <c r="Z290" s="13">
        <f t="shared" ca="1" si="90"/>
        <v>1760.0867779152275</v>
      </c>
      <c r="AA290" s="13">
        <f t="shared" ca="1" si="83"/>
        <v>424.46005226471931</v>
      </c>
      <c r="AB290" s="13">
        <f t="shared" ca="1" si="84"/>
        <v>260.81214500633581</v>
      </c>
      <c r="AC290" s="13">
        <f t="shared" ca="1" si="85"/>
        <v>58.642205425476696</v>
      </c>
    </row>
    <row r="291" spans="1:29" x14ac:dyDescent="0.25">
      <c r="A291" s="1">
        <v>45564</v>
      </c>
      <c r="B291">
        <f t="shared" si="73"/>
        <v>1647</v>
      </c>
      <c r="C291">
        <v>0</v>
      </c>
      <c r="D291">
        <v>0</v>
      </c>
      <c r="E291">
        <f t="shared" si="74"/>
        <v>1647</v>
      </c>
      <c r="F291" s="12">
        <f t="shared" ca="1" si="86"/>
        <v>1781.7576198994211</v>
      </c>
      <c r="H291">
        <f t="shared" si="75"/>
        <v>396</v>
      </c>
      <c r="I291">
        <v>0</v>
      </c>
      <c r="J291">
        <f t="shared" si="76"/>
        <v>0</v>
      </c>
      <c r="K291">
        <f t="shared" si="77"/>
        <v>396</v>
      </c>
      <c r="M291" s="13">
        <f t="shared" ca="1" si="78"/>
        <v>2484.1555258321191</v>
      </c>
      <c r="N291" s="13">
        <f t="shared" si="79"/>
        <v>0</v>
      </c>
      <c r="O291">
        <f t="shared" ca="1" si="80"/>
        <v>4</v>
      </c>
      <c r="P291" s="12">
        <f t="shared" ca="1" si="87"/>
        <v>3.2282715177120354</v>
      </c>
      <c r="Q291" s="12">
        <f t="shared" ca="1" si="88"/>
        <v>0.77172848228796431</v>
      </c>
      <c r="R291" s="13">
        <v>0</v>
      </c>
      <c r="S291" s="13">
        <v>0</v>
      </c>
      <c r="T291" s="13">
        <v>0</v>
      </c>
      <c r="U291" s="13">
        <v>0</v>
      </c>
      <c r="V291" s="13">
        <f t="shared" ca="1" si="89"/>
        <v>0</v>
      </c>
      <c r="W291" s="13">
        <f t="shared" ca="1" si="81"/>
        <v>0</v>
      </c>
      <c r="X291" s="13">
        <f t="shared" ca="1" si="82"/>
        <v>2488.1555258321191</v>
      </c>
      <c r="Z291" s="13">
        <f t="shared" ca="1" si="90"/>
        <v>1763.3150494329395</v>
      </c>
      <c r="AA291" s="13">
        <f t="shared" ca="1" si="83"/>
        <v>425.23178074700729</v>
      </c>
      <c r="AB291" s="13">
        <f t="shared" ca="1" si="84"/>
        <v>261.22877762939652</v>
      </c>
      <c r="AC291" s="13">
        <f t="shared" ca="1" si="85"/>
        <v>58.735883025758255</v>
      </c>
    </row>
    <row r="292" spans="1:29" x14ac:dyDescent="0.25">
      <c r="A292" s="1">
        <v>45565</v>
      </c>
      <c r="B292">
        <f t="shared" si="73"/>
        <v>1647</v>
      </c>
      <c r="C292">
        <v>0</v>
      </c>
      <c r="D292">
        <v>0</v>
      </c>
      <c r="E292">
        <f t="shared" si="74"/>
        <v>1647</v>
      </c>
      <c r="F292" s="12">
        <f t="shared" ca="1" si="86"/>
        <v>1779.33641054743</v>
      </c>
      <c r="H292">
        <f t="shared" si="75"/>
        <v>396</v>
      </c>
      <c r="I292">
        <v>0</v>
      </c>
      <c r="J292">
        <f t="shared" si="76"/>
        <v>0</v>
      </c>
      <c r="K292">
        <f t="shared" si="77"/>
        <v>396</v>
      </c>
      <c r="M292" s="13">
        <f t="shared" ca="1" si="78"/>
        <v>2488.1555258321191</v>
      </c>
      <c r="N292" s="13">
        <f t="shared" si="79"/>
        <v>0</v>
      </c>
      <c r="O292">
        <f t="shared" ca="1" si="80"/>
        <v>-3</v>
      </c>
      <c r="P292" s="12">
        <f t="shared" ca="1" si="87"/>
        <v>-2.4212093519910693</v>
      </c>
      <c r="Q292" s="12">
        <f t="shared" ca="1" si="88"/>
        <v>-0.57879064800893043</v>
      </c>
      <c r="R292" s="12">
        <f ca="1">-AVERAGE(Z261:Z291)*$E$2/12</f>
        <v>-1.1601852900707565</v>
      </c>
      <c r="S292" s="12">
        <f ca="1">-AVERAGE(AB261:AB291)*$E$2/12</f>
        <v>-0.17219544145880492</v>
      </c>
      <c r="T292" s="12">
        <f ca="1">-AVERAGE(AA261:AA291)*$E$3/12</f>
        <v>-0.21078556581393995</v>
      </c>
      <c r="U292" s="12">
        <f ca="1">-AVERAGE(AC261:AC291)*$E$3/12</f>
        <v>-2.9037912856145678E-2</v>
      </c>
      <c r="V292" s="13">
        <f t="shared" ca="1" si="89"/>
        <v>0</v>
      </c>
      <c r="W292" s="13">
        <f t="shared" ca="1" si="81"/>
        <v>0</v>
      </c>
      <c r="X292" s="13">
        <f t="shared" ca="1" si="82"/>
        <v>2483.7845549762342</v>
      </c>
      <c r="Z292" s="13">
        <f t="shared" ca="1" si="90"/>
        <v>1759.7336547908776</v>
      </c>
      <c r="AA292" s="13">
        <f t="shared" ca="1" si="83"/>
        <v>424.44220453318445</v>
      </c>
      <c r="AB292" s="13">
        <f t="shared" ca="1" si="84"/>
        <v>260.91636672924659</v>
      </c>
      <c r="AC292" s="13">
        <f t="shared" ca="1" si="85"/>
        <v>58.665639118277241</v>
      </c>
    </row>
    <row r="293" spans="1:29" x14ac:dyDescent="0.25">
      <c r="A293" s="1">
        <v>45566</v>
      </c>
      <c r="B293">
        <f t="shared" si="73"/>
        <v>1647</v>
      </c>
      <c r="C293">
        <v>0</v>
      </c>
      <c r="D293">
        <v>0</v>
      </c>
      <c r="E293">
        <f t="shared" si="74"/>
        <v>1647</v>
      </c>
      <c r="F293" s="12">
        <f t="shared" ca="1" si="86"/>
        <v>1781.7575512451328</v>
      </c>
      <c r="H293">
        <f t="shared" si="75"/>
        <v>396</v>
      </c>
      <c r="I293">
        <v>0</v>
      </c>
      <c r="J293">
        <f t="shared" si="76"/>
        <v>0</v>
      </c>
      <c r="K293">
        <f t="shared" si="77"/>
        <v>396</v>
      </c>
      <c r="M293" s="13">
        <f t="shared" ca="1" si="78"/>
        <v>2483.7845549762342</v>
      </c>
      <c r="N293" s="13">
        <f t="shared" si="79"/>
        <v>0</v>
      </c>
      <c r="O293">
        <f t="shared" ca="1" si="80"/>
        <v>3</v>
      </c>
      <c r="P293" s="12">
        <f t="shared" ca="1" si="87"/>
        <v>2.4211406977027869</v>
      </c>
      <c r="Q293" s="12">
        <f t="shared" ca="1" si="88"/>
        <v>0.5788593022972135</v>
      </c>
      <c r="R293" s="13">
        <v>0</v>
      </c>
      <c r="S293" s="13">
        <v>0</v>
      </c>
      <c r="T293" s="13">
        <v>0</v>
      </c>
      <c r="U293" s="13">
        <v>0</v>
      </c>
      <c r="V293" s="13">
        <f t="shared" ca="1" si="89"/>
        <v>0</v>
      </c>
      <c r="W293" s="13">
        <f t="shared" ca="1" si="81"/>
        <v>0</v>
      </c>
      <c r="X293" s="13">
        <f t="shared" ca="1" si="82"/>
        <v>2486.7845549762342</v>
      </c>
      <c r="Z293" s="13">
        <f t="shared" ca="1" si="90"/>
        <v>1762.1547954885805</v>
      </c>
      <c r="AA293" s="13">
        <f t="shared" ca="1" si="83"/>
        <v>425.02106383548164</v>
      </c>
      <c r="AB293" s="13">
        <f t="shared" ca="1" si="84"/>
        <v>261.22899644119923</v>
      </c>
      <c r="AC293" s="13">
        <f t="shared" ca="1" si="85"/>
        <v>58.735932224413034</v>
      </c>
    </row>
    <row r="294" spans="1:29" x14ac:dyDescent="0.25">
      <c r="A294" s="1">
        <v>45567</v>
      </c>
      <c r="B294">
        <f t="shared" si="73"/>
        <v>1647</v>
      </c>
      <c r="C294">
        <v>0</v>
      </c>
      <c r="D294">
        <v>0</v>
      </c>
      <c r="E294">
        <f t="shared" si="74"/>
        <v>1647</v>
      </c>
      <c r="F294" s="12">
        <f t="shared" ca="1" si="86"/>
        <v>1780.9505029127765</v>
      </c>
      <c r="H294">
        <f t="shared" si="75"/>
        <v>396</v>
      </c>
      <c r="I294">
        <v>0</v>
      </c>
      <c r="J294">
        <f t="shared" si="76"/>
        <v>0</v>
      </c>
      <c r="K294">
        <f t="shared" si="77"/>
        <v>396</v>
      </c>
      <c r="M294" s="13">
        <f t="shared" ca="1" si="78"/>
        <v>2486.7845549762342</v>
      </c>
      <c r="N294" s="13">
        <f t="shared" si="79"/>
        <v>0</v>
      </c>
      <c r="O294">
        <f t="shared" ca="1" si="80"/>
        <v>-1</v>
      </c>
      <c r="P294" s="12">
        <f t="shared" ca="1" si="87"/>
        <v>-0.80704833235640105</v>
      </c>
      <c r="Q294" s="12">
        <f t="shared" ca="1" si="88"/>
        <v>-0.19295166764359906</v>
      </c>
      <c r="R294" s="13">
        <v>0</v>
      </c>
      <c r="S294" s="13">
        <v>0</v>
      </c>
      <c r="T294" s="13">
        <v>0</v>
      </c>
      <c r="U294" s="13">
        <v>0</v>
      </c>
      <c r="V294" s="13">
        <f t="shared" ca="1" si="89"/>
        <v>0</v>
      </c>
      <c r="W294" s="13">
        <f t="shared" ca="1" si="81"/>
        <v>0</v>
      </c>
      <c r="X294" s="13">
        <f t="shared" ca="1" si="82"/>
        <v>2485.7845549762342</v>
      </c>
      <c r="Z294" s="13">
        <f t="shared" ca="1" si="90"/>
        <v>1761.3477471562242</v>
      </c>
      <c r="AA294" s="13">
        <f t="shared" ca="1" si="83"/>
        <v>424.82811216783801</v>
      </c>
      <c r="AB294" s="13">
        <f t="shared" ca="1" si="84"/>
        <v>261.12480245349315</v>
      </c>
      <c r="AC294" s="13">
        <f t="shared" ca="1" si="85"/>
        <v>58.712504767723807</v>
      </c>
    </row>
    <row r="295" spans="1:29" x14ac:dyDescent="0.25">
      <c r="A295" s="1">
        <v>45568</v>
      </c>
      <c r="B295">
        <f t="shared" si="73"/>
        <v>1647</v>
      </c>
      <c r="C295">
        <v>0</v>
      </c>
      <c r="D295">
        <v>0</v>
      </c>
      <c r="E295">
        <f t="shared" si="74"/>
        <v>1647</v>
      </c>
      <c r="F295" s="12">
        <f t="shared" ca="1" si="86"/>
        <v>1779.3364072036165</v>
      </c>
      <c r="H295">
        <f t="shared" si="75"/>
        <v>396</v>
      </c>
      <c r="I295">
        <v>0</v>
      </c>
      <c r="J295">
        <f t="shared" si="76"/>
        <v>0</v>
      </c>
      <c r="K295">
        <f t="shared" si="77"/>
        <v>396</v>
      </c>
      <c r="M295" s="13">
        <f t="shared" ca="1" si="78"/>
        <v>2485.7845549762342</v>
      </c>
      <c r="N295" s="13">
        <f t="shared" si="79"/>
        <v>0</v>
      </c>
      <c r="O295">
        <f t="shared" ca="1" si="80"/>
        <v>-2</v>
      </c>
      <c r="P295" s="12">
        <f t="shared" ca="1" si="87"/>
        <v>-1.6140957091600943</v>
      </c>
      <c r="Q295" s="12">
        <f t="shared" ca="1" si="88"/>
        <v>-0.38590429083990629</v>
      </c>
      <c r="R295" s="13">
        <v>0</v>
      </c>
      <c r="S295" s="13">
        <v>0</v>
      </c>
      <c r="T295" s="13">
        <v>0</v>
      </c>
      <c r="U295" s="13">
        <v>0</v>
      </c>
      <c r="V295" s="13">
        <f t="shared" ca="1" si="89"/>
        <v>0</v>
      </c>
      <c r="W295" s="13">
        <f t="shared" ca="1" si="81"/>
        <v>0</v>
      </c>
      <c r="X295" s="13">
        <f t="shared" ca="1" si="82"/>
        <v>2483.7845549762342</v>
      </c>
      <c r="Z295" s="13">
        <f t="shared" ca="1" si="90"/>
        <v>1759.7336514470642</v>
      </c>
      <c r="AA295" s="13">
        <f t="shared" ca="1" si="83"/>
        <v>424.44220787699811</v>
      </c>
      <c r="AB295" s="13">
        <f t="shared" ca="1" si="84"/>
        <v>260.91640386569685</v>
      </c>
      <c r="AC295" s="13">
        <f t="shared" ca="1" si="85"/>
        <v>58.665647468207972</v>
      </c>
    </row>
    <row r="296" spans="1:29" x14ac:dyDescent="0.25">
      <c r="A296" s="1">
        <v>45569</v>
      </c>
      <c r="B296">
        <f t="shared" si="73"/>
        <v>1647</v>
      </c>
      <c r="C296">
        <v>0</v>
      </c>
      <c r="D296">
        <v>0</v>
      </c>
      <c r="E296">
        <f t="shared" si="74"/>
        <v>1647</v>
      </c>
      <c r="F296" s="12">
        <f t="shared" ca="1" si="86"/>
        <v>1782.5645947958933</v>
      </c>
      <c r="H296">
        <f t="shared" si="75"/>
        <v>396</v>
      </c>
      <c r="I296">
        <v>0</v>
      </c>
      <c r="J296">
        <f t="shared" si="76"/>
        <v>0</v>
      </c>
      <c r="K296">
        <f t="shared" si="77"/>
        <v>396</v>
      </c>
      <c r="M296" s="13">
        <f t="shared" ca="1" si="78"/>
        <v>2483.7845549762342</v>
      </c>
      <c r="N296" s="13">
        <f t="shared" si="79"/>
        <v>0</v>
      </c>
      <c r="O296">
        <f t="shared" ca="1" si="80"/>
        <v>4</v>
      </c>
      <c r="P296" s="12">
        <f t="shared" ca="1" si="87"/>
        <v>3.2281875922768433</v>
      </c>
      <c r="Q296" s="12">
        <f t="shared" ca="1" si="88"/>
        <v>0.77181240772315596</v>
      </c>
      <c r="R296" s="13">
        <v>0</v>
      </c>
      <c r="S296" s="13">
        <v>0</v>
      </c>
      <c r="T296" s="13">
        <v>0</v>
      </c>
      <c r="U296" s="13">
        <v>0</v>
      </c>
      <c r="V296" s="13">
        <f t="shared" ca="1" si="89"/>
        <v>0</v>
      </c>
      <c r="W296" s="13">
        <f t="shared" ca="1" si="81"/>
        <v>0</v>
      </c>
      <c r="X296" s="13">
        <f t="shared" ca="1" si="82"/>
        <v>2487.7845549762342</v>
      </c>
      <c r="Z296" s="13">
        <f t="shared" ca="1" si="90"/>
        <v>1762.9618390393409</v>
      </c>
      <c r="AA296" s="13">
        <f t="shared" ca="1" si="83"/>
        <v>425.21402028472124</v>
      </c>
      <c r="AB296" s="13">
        <f t="shared" ca="1" si="84"/>
        <v>261.33324353339003</v>
      </c>
      <c r="AC296" s="13">
        <f t="shared" ca="1" si="85"/>
        <v>58.759371621359492</v>
      </c>
    </row>
    <row r="297" spans="1:29" x14ac:dyDescent="0.25">
      <c r="A297" s="1">
        <v>45570</v>
      </c>
      <c r="B297">
        <f t="shared" si="73"/>
        <v>1647</v>
      </c>
      <c r="C297">
        <v>0</v>
      </c>
      <c r="D297">
        <v>0</v>
      </c>
      <c r="E297">
        <f t="shared" si="74"/>
        <v>1647</v>
      </c>
      <c r="F297" s="12">
        <f t="shared" ca="1" si="86"/>
        <v>1781.7575459878533</v>
      </c>
      <c r="H297">
        <f t="shared" si="75"/>
        <v>396</v>
      </c>
      <c r="I297">
        <v>0</v>
      </c>
      <c r="J297">
        <f t="shared" si="76"/>
        <v>0</v>
      </c>
      <c r="K297">
        <f t="shared" si="77"/>
        <v>396</v>
      </c>
      <c r="M297" s="13">
        <f t="shared" ca="1" si="78"/>
        <v>2487.7845549762342</v>
      </c>
      <c r="N297" s="13">
        <f t="shared" si="79"/>
        <v>0</v>
      </c>
      <c r="O297">
        <f t="shared" ca="1" si="80"/>
        <v>-1</v>
      </c>
      <c r="P297" s="12">
        <f t="shared" ca="1" si="87"/>
        <v>-0.80704880804011836</v>
      </c>
      <c r="Q297" s="12">
        <f t="shared" ca="1" si="88"/>
        <v>-0.19295119195988167</v>
      </c>
      <c r="R297" s="13">
        <v>0</v>
      </c>
      <c r="S297" s="13">
        <v>0</v>
      </c>
      <c r="T297" s="13">
        <v>0</v>
      </c>
      <c r="U297" s="13">
        <v>0</v>
      </c>
      <c r="V297" s="13">
        <f t="shared" ca="1" si="89"/>
        <v>0</v>
      </c>
      <c r="W297" s="13">
        <f t="shared" ca="1" si="81"/>
        <v>0</v>
      </c>
      <c r="X297" s="13">
        <f t="shared" ca="1" si="82"/>
        <v>2486.7845549762342</v>
      </c>
      <c r="Z297" s="13">
        <f t="shared" ca="1" si="90"/>
        <v>1762.1547902313009</v>
      </c>
      <c r="AA297" s="13">
        <f t="shared" ca="1" si="83"/>
        <v>425.02106909276137</v>
      </c>
      <c r="AB297" s="13">
        <f t="shared" ca="1" si="84"/>
        <v>261.22905482863519</v>
      </c>
      <c r="AC297" s="13">
        <f t="shared" ca="1" si="85"/>
        <v>58.735945352513383</v>
      </c>
    </row>
    <row r="298" spans="1:29" x14ac:dyDescent="0.25">
      <c r="A298" s="1">
        <v>45571</v>
      </c>
      <c r="B298">
        <f t="shared" si="73"/>
        <v>1647</v>
      </c>
      <c r="C298">
        <v>0</v>
      </c>
      <c r="D298">
        <v>0</v>
      </c>
      <c r="E298">
        <f t="shared" si="74"/>
        <v>1647</v>
      </c>
      <c r="F298" s="12">
        <f t="shared" ca="1" si="86"/>
        <v>1784.1786909794346</v>
      </c>
      <c r="H298">
        <f t="shared" si="75"/>
        <v>396</v>
      </c>
      <c r="I298">
        <v>0</v>
      </c>
      <c r="J298">
        <f t="shared" si="76"/>
        <v>0</v>
      </c>
      <c r="K298">
        <f t="shared" si="77"/>
        <v>396</v>
      </c>
      <c r="M298" s="13">
        <f t="shared" ca="1" si="78"/>
        <v>2486.7845549762342</v>
      </c>
      <c r="N298" s="13">
        <f t="shared" si="79"/>
        <v>0</v>
      </c>
      <c r="O298">
        <f t="shared" ca="1" si="80"/>
        <v>3</v>
      </c>
      <c r="P298" s="12">
        <f t="shared" ca="1" si="87"/>
        <v>2.4211449915812726</v>
      </c>
      <c r="Q298" s="12">
        <f t="shared" ca="1" si="88"/>
        <v>0.57885500841872739</v>
      </c>
      <c r="R298" s="13">
        <v>0</v>
      </c>
      <c r="S298" s="13">
        <v>0</v>
      </c>
      <c r="T298" s="13">
        <v>0</v>
      </c>
      <c r="U298" s="13">
        <v>0</v>
      </c>
      <c r="V298" s="13">
        <f t="shared" ca="1" si="89"/>
        <v>0</v>
      </c>
      <c r="W298" s="13">
        <f t="shared" ca="1" si="81"/>
        <v>0</v>
      </c>
      <c r="X298" s="13">
        <f t="shared" ca="1" si="82"/>
        <v>2489.7845549762342</v>
      </c>
      <c r="Z298" s="13">
        <f t="shared" ca="1" si="90"/>
        <v>1764.5759352228822</v>
      </c>
      <c r="AA298" s="13">
        <f t="shared" ca="1" si="83"/>
        <v>425.59992410118008</v>
      </c>
      <c r="AB298" s="13">
        <f t="shared" ca="1" si="84"/>
        <v>261.54163685270248</v>
      </c>
      <c r="AC298" s="13">
        <f t="shared" ca="1" si="85"/>
        <v>58.806227736285116</v>
      </c>
    </row>
    <row r="299" spans="1:29" x14ac:dyDescent="0.25">
      <c r="A299" s="1">
        <v>45572</v>
      </c>
      <c r="B299">
        <f t="shared" si="73"/>
        <v>1647</v>
      </c>
      <c r="C299">
        <v>0</v>
      </c>
      <c r="D299">
        <v>0</v>
      </c>
      <c r="E299">
        <f t="shared" si="74"/>
        <v>1647</v>
      </c>
      <c r="F299" s="12">
        <f t="shared" ca="1" si="86"/>
        <v>1782.5645914568715</v>
      </c>
      <c r="H299">
        <f t="shared" si="75"/>
        <v>396</v>
      </c>
      <c r="I299">
        <v>0</v>
      </c>
      <c r="J299">
        <f t="shared" si="76"/>
        <v>0</v>
      </c>
      <c r="K299">
        <f t="shared" si="77"/>
        <v>396</v>
      </c>
      <c r="M299" s="13">
        <f t="shared" ca="1" si="78"/>
        <v>2489.7845549762342</v>
      </c>
      <c r="N299" s="13">
        <f t="shared" si="79"/>
        <v>0</v>
      </c>
      <c r="O299">
        <f t="shared" ca="1" si="80"/>
        <v>-2</v>
      </c>
      <c r="P299" s="12">
        <f t="shared" ca="1" si="87"/>
        <v>-1.6140995225630119</v>
      </c>
      <c r="Q299" s="12">
        <f t="shared" ca="1" si="88"/>
        <v>-0.38590047743698769</v>
      </c>
      <c r="R299" s="13">
        <v>0</v>
      </c>
      <c r="S299" s="13">
        <v>0</v>
      </c>
      <c r="T299" s="13">
        <v>0</v>
      </c>
      <c r="U299" s="13">
        <v>0</v>
      </c>
      <c r="V299" s="13">
        <f t="shared" ca="1" si="89"/>
        <v>0</v>
      </c>
      <c r="W299" s="13">
        <f t="shared" ca="1" si="81"/>
        <v>0</v>
      </c>
      <c r="X299" s="13">
        <f t="shared" ca="1" si="82"/>
        <v>2487.7845549762342</v>
      </c>
      <c r="Z299" s="13">
        <f t="shared" ca="1" si="90"/>
        <v>1762.9618357003192</v>
      </c>
      <c r="AA299" s="13">
        <f t="shared" ca="1" si="83"/>
        <v>425.21402362374312</v>
      </c>
      <c r="AB299" s="13">
        <f t="shared" ca="1" si="84"/>
        <v>261.33328061662195</v>
      </c>
      <c r="AC299" s="13">
        <f t="shared" ca="1" si="85"/>
        <v>58.759379959324356</v>
      </c>
    </row>
    <row r="300" spans="1:29" x14ac:dyDescent="0.25">
      <c r="A300" s="1">
        <v>45573</v>
      </c>
      <c r="B300">
        <f t="shared" si="73"/>
        <v>1647</v>
      </c>
      <c r="C300">
        <v>0</v>
      </c>
      <c r="D300">
        <v>0</v>
      </c>
      <c r="E300">
        <f t="shared" si="74"/>
        <v>1647</v>
      </c>
      <c r="F300" s="12">
        <f t="shared" ca="1" si="86"/>
        <v>1782.5645914568715</v>
      </c>
      <c r="H300">
        <f t="shared" si="75"/>
        <v>396</v>
      </c>
      <c r="I300">
        <v>0</v>
      </c>
      <c r="J300">
        <f t="shared" si="76"/>
        <v>0</v>
      </c>
      <c r="K300">
        <f t="shared" si="77"/>
        <v>396</v>
      </c>
      <c r="M300" s="13">
        <f t="shared" ca="1" si="78"/>
        <v>2487.7845549762342</v>
      </c>
      <c r="N300" s="13">
        <f t="shared" si="79"/>
        <v>0</v>
      </c>
      <c r="O300">
        <f t="shared" ca="1" si="80"/>
        <v>0</v>
      </c>
      <c r="P300" s="12">
        <f t="shared" ca="1" si="87"/>
        <v>0</v>
      </c>
      <c r="Q300" s="12">
        <f t="shared" ca="1" si="88"/>
        <v>0</v>
      </c>
      <c r="R300" s="13">
        <v>0</v>
      </c>
      <c r="S300" s="13">
        <v>0</v>
      </c>
      <c r="T300" s="13">
        <v>0</v>
      </c>
      <c r="U300" s="13">
        <v>0</v>
      </c>
      <c r="V300" s="13">
        <f t="shared" ca="1" si="89"/>
        <v>0</v>
      </c>
      <c r="W300" s="13">
        <f t="shared" ca="1" si="81"/>
        <v>0</v>
      </c>
      <c r="X300" s="13">
        <f t="shared" ca="1" si="82"/>
        <v>2487.7845549762342</v>
      </c>
      <c r="Z300" s="13">
        <f t="shared" ca="1" si="90"/>
        <v>1762.9618357003192</v>
      </c>
      <c r="AA300" s="13">
        <f t="shared" ca="1" si="83"/>
        <v>425.21402362374312</v>
      </c>
      <c r="AB300" s="13">
        <f t="shared" ca="1" si="84"/>
        <v>261.33328061662195</v>
      </c>
      <c r="AC300" s="13">
        <f t="shared" ca="1" si="85"/>
        <v>58.759379959324356</v>
      </c>
    </row>
    <row r="301" spans="1:29" x14ac:dyDescent="0.25">
      <c r="A301" s="1">
        <v>45574</v>
      </c>
      <c r="B301">
        <f t="shared" si="73"/>
        <v>1647</v>
      </c>
      <c r="C301">
        <v>0</v>
      </c>
      <c r="D301">
        <v>0</v>
      </c>
      <c r="E301">
        <f t="shared" si="74"/>
        <v>1647</v>
      </c>
      <c r="F301" s="12">
        <f t="shared" ca="1" si="86"/>
        <v>1783.3716402637504</v>
      </c>
      <c r="H301">
        <f t="shared" si="75"/>
        <v>396</v>
      </c>
      <c r="I301">
        <v>0</v>
      </c>
      <c r="J301">
        <f t="shared" si="76"/>
        <v>0</v>
      </c>
      <c r="K301">
        <f t="shared" si="77"/>
        <v>396</v>
      </c>
      <c r="M301" s="13">
        <f t="shared" ca="1" si="78"/>
        <v>2487.7845549762342</v>
      </c>
      <c r="N301" s="13">
        <f t="shared" si="79"/>
        <v>0</v>
      </c>
      <c r="O301">
        <f t="shared" ca="1" si="80"/>
        <v>1</v>
      </c>
      <c r="P301" s="12">
        <f t="shared" ca="1" si="87"/>
        <v>0.80704880687879432</v>
      </c>
      <c r="Q301" s="12">
        <f t="shared" ca="1" si="88"/>
        <v>0.19295119312120576</v>
      </c>
      <c r="R301" s="13">
        <v>0</v>
      </c>
      <c r="S301" s="13">
        <v>0</v>
      </c>
      <c r="T301" s="13">
        <v>0</v>
      </c>
      <c r="U301" s="13">
        <v>0</v>
      </c>
      <c r="V301" s="13">
        <f t="shared" ca="1" si="89"/>
        <v>0</v>
      </c>
      <c r="W301" s="13">
        <f t="shared" ca="1" si="81"/>
        <v>0</v>
      </c>
      <c r="X301" s="13">
        <f t="shared" ca="1" si="82"/>
        <v>2488.7845549762342</v>
      </c>
      <c r="Z301" s="13">
        <f t="shared" ca="1" si="90"/>
        <v>1763.768884507198</v>
      </c>
      <c r="AA301" s="13">
        <f t="shared" ca="1" si="83"/>
        <v>425.40697481686431</v>
      </c>
      <c r="AB301" s="13">
        <f t="shared" ca="1" si="84"/>
        <v>261.43746933427451</v>
      </c>
      <c r="AC301" s="13">
        <f t="shared" ca="1" si="85"/>
        <v>58.782806231070438</v>
      </c>
    </row>
    <row r="302" spans="1:29" x14ac:dyDescent="0.25">
      <c r="A302" s="1">
        <v>45575</v>
      </c>
      <c r="B302">
        <f t="shared" si="73"/>
        <v>1647</v>
      </c>
      <c r="C302">
        <v>-7</v>
      </c>
      <c r="D302">
        <v>0</v>
      </c>
      <c r="E302">
        <f t="shared" si="74"/>
        <v>1640</v>
      </c>
      <c r="F302" s="12">
        <f t="shared" ca="1" si="86"/>
        <v>1777.9857388316759</v>
      </c>
      <c r="H302">
        <f t="shared" si="75"/>
        <v>396</v>
      </c>
      <c r="I302">
        <v>-5</v>
      </c>
      <c r="J302">
        <f t="shared" si="76"/>
        <v>0</v>
      </c>
      <c r="K302">
        <f t="shared" si="77"/>
        <v>391</v>
      </c>
      <c r="M302" s="13">
        <f t="shared" ca="1" si="78"/>
        <v>2488.7845549762342</v>
      </c>
      <c r="N302" s="13">
        <f t="shared" si="79"/>
        <v>-12</v>
      </c>
      <c r="O302">
        <f t="shared" ca="1" si="80"/>
        <v>2</v>
      </c>
      <c r="P302" s="12">
        <f t="shared" ca="1" si="87"/>
        <v>1.6140985679255666</v>
      </c>
      <c r="Q302" s="12">
        <f t="shared" ca="1" si="88"/>
        <v>0.385901432074433</v>
      </c>
      <c r="R302" s="13">
        <v>0</v>
      </c>
      <c r="S302" s="13">
        <v>0</v>
      </c>
      <c r="T302" s="13">
        <v>0</v>
      </c>
      <c r="U302" s="13">
        <v>0</v>
      </c>
      <c r="V302" s="13">
        <f t="shared" ca="1" si="89"/>
        <v>0</v>
      </c>
      <c r="W302" s="13">
        <f t="shared" ca="1" si="81"/>
        <v>0</v>
      </c>
      <c r="X302" s="13">
        <f t="shared" ca="1" si="82"/>
        <v>2478.7845549762342</v>
      </c>
      <c r="Z302" s="13">
        <f t="shared" ca="1" si="90"/>
        <v>1758.3829830751235</v>
      </c>
      <c r="AA302" s="13">
        <f t="shared" ca="1" si="83"/>
        <v>420.79287624893874</v>
      </c>
      <c r="AB302" s="13">
        <f t="shared" ca="1" si="84"/>
        <v>261.64583617257426</v>
      </c>
      <c r="AC302" s="13">
        <f t="shared" ca="1" si="85"/>
        <v>58.829656391883063</v>
      </c>
    </row>
    <row r="303" spans="1:29" x14ac:dyDescent="0.25">
      <c r="A303" s="1">
        <v>45576</v>
      </c>
      <c r="B303">
        <f t="shared" si="73"/>
        <v>1640</v>
      </c>
      <c r="C303">
        <v>0</v>
      </c>
      <c r="D303">
        <v>0</v>
      </c>
      <c r="E303">
        <f t="shared" si="74"/>
        <v>1640</v>
      </c>
      <c r="F303" s="12">
        <f t="shared" ca="1" si="86"/>
        <v>1781.2182357440497</v>
      </c>
      <c r="H303">
        <f t="shared" si="75"/>
        <v>391</v>
      </c>
      <c r="I303">
        <v>15</v>
      </c>
      <c r="J303">
        <f t="shared" si="76"/>
        <v>0</v>
      </c>
      <c r="K303">
        <f t="shared" si="77"/>
        <v>406</v>
      </c>
      <c r="M303" s="13">
        <f t="shared" ca="1" si="78"/>
        <v>2478.7845549762342</v>
      </c>
      <c r="N303" s="13">
        <f t="shared" si="79"/>
        <v>15</v>
      </c>
      <c r="O303">
        <f t="shared" ca="1" si="80"/>
        <v>4</v>
      </c>
      <c r="P303" s="12">
        <f t="shared" ca="1" si="87"/>
        <v>3.2324969123738629</v>
      </c>
      <c r="Q303" s="12">
        <f t="shared" ca="1" si="88"/>
        <v>0.76750308762613739</v>
      </c>
      <c r="R303" s="13">
        <v>0</v>
      </c>
      <c r="S303" s="13">
        <v>0</v>
      </c>
      <c r="T303" s="13">
        <v>0</v>
      </c>
      <c r="U303" s="13">
        <v>0</v>
      </c>
      <c r="V303" s="13">
        <f t="shared" ca="1" si="89"/>
        <v>0</v>
      </c>
      <c r="W303" s="13">
        <f t="shared" ca="1" si="81"/>
        <v>0</v>
      </c>
      <c r="X303" s="13">
        <f t="shared" ca="1" si="82"/>
        <v>2497.7845549762342</v>
      </c>
      <c r="Z303" s="13">
        <f t="shared" ca="1" si="90"/>
        <v>1761.6154799874973</v>
      </c>
      <c r="AA303" s="13">
        <f t="shared" ca="1" si="83"/>
        <v>436.56037933656489</v>
      </c>
      <c r="AB303" s="13">
        <f t="shared" ca="1" si="84"/>
        <v>262.06452790088252</v>
      </c>
      <c r="AC303" s="13">
        <f t="shared" ca="1" si="85"/>
        <v>58.923796970884112</v>
      </c>
    </row>
    <row r="304" spans="1:29" x14ac:dyDescent="0.25">
      <c r="A304" s="1">
        <v>45577</v>
      </c>
      <c r="B304">
        <f t="shared" si="73"/>
        <v>1640</v>
      </c>
      <c r="C304">
        <v>0</v>
      </c>
      <c r="D304">
        <v>0</v>
      </c>
      <c r="E304">
        <f t="shared" si="74"/>
        <v>1640</v>
      </c>
      <c r="F304" s="12">
        <f t="shared" ca="1" si="86"/>
        <v>1778.8082935649127</v>
      </c>
      <c r="H304">
        <f t="shared" si="75"/>
        <v>406</v>
      </c>
      <c r="I304">
        <v>0</v>
      </c>
      <c r="J304">
        <f t="shared" si="76"/>
        <v>0</v>
      </c>
      <c r="K304">
        <f t="shared" si="77"/>
        <v>406</v>
      </c>
      <c r="M304" s="13">
        <f t="shared" ca="1" si="78"/>
        <v>2497.7845549762342</v>
      </c>
      <c r="N304" s="13">
        <f t="shared" si="79"/>
        <v>0</v>
      </c>
      <c r="O304">
        <f t="shared" ca="1" si="80"/>
        <v>-3</v>
      </c>
      <c r="P304" s="12">
        <f t="shared" ca="1" si="87"/>
        <v>-2.4099421791371429</v>
      </c>
      <c r="Q304" s="12">
        <f t="shared" ca="1" si="88"/>
        <v>-0.59005782086285674</v>
      </c>
      <c r="R304" s="13">
        <v>0</v>
      </c>
      <c r="S304" s="13">
        <v>0</v>
      </c>
      <c r="T304" s="13">
        <v>0</v>
      </c>
      <c r="U304" s="13">
        <v>0</v>
      </c>
      <c r="V304" s="13">
        <f t="shared" ca="1" si="89"/>
        <v>0</v>
      </c>
      <c r="W304" s="13">
        <f t="shared" ca="1" si="81"/>
        <v>0</v>
      </c>
      <c r="X304" s="13">
        <f t="shared" ca="1" si="82"/>
        <v>2494.7845549762342</v>
      </c>
      <c r="Z304" s="13">
        <f t="shared" ca="1" si="90"/>
        <v>1759.2055378083603</v>
      </c>
      <c r="AA304" s="13">
        <f t="shared" ca="1" si="83"/>
        <v>435.97032151570204</v>
      </c>
      <c r="AB304" s="13">
        <f t="shared" ca="1" si="84"/>
        <v>261.75244280986902</v>
      </c>
      <c r="AC304" s="13">
        <f t="shared" ca="1" si="85"/>
        <v>58.853626319831811</v>
      </c>
    </row>
    <row r="305" spans="1:29" x14ac:dyDescent="0.25">
      <c r="A305" s="1">
        <v>45578</v>
      </c>
      <c r="B305">
        <f t="shared" si="73"/>
        <v>1640</v>
      </c>
      <c r="C305">
        <v>0</v>
      </c>
      <c r="D305">
        <v>0</v>
      </c>
      <c r="E305">
        <f t="shared" si="74"/>
        <v>1640</v>
      </c>
      <c r="F305" s="12">
        <f t="shared" ca="1" si="86"/>
        <v>1782.0215418321984</v>
      </c>
      <c r="H305">
        <f t="shared" si="75"/>
        <v>406</v>
      </c>
      <c r="I305">
        <v>0</v>
      </c>
      <c r="J305">
        <f t="shared" si="76"/>
        <v>0</v>
      </c>
      <c r="K305">
        <f t="shared" si="77"/>
        <v>406</v>
      </c>
      <c r="M305" s="13">
        <f t="shared" ca="1" si="78"/>
        <v>2494.7845549762342</v>
      </c>
      <c r="N305" s="13">
        <f t="shared" si="79"/>
        <v>0</v>
      </c>
      <c r="O305">
        <f t="shared" ca="1" si="80"/>
        <v>4</v>
      </c>
      <c r="P305" s="12">
        <f t="shared" ca="1" si="87"/>
        <v>3.2132482672857741</v>
      </c>
      <c r="Q305" s="12">
        <f t="shared" ca="1" si="88"/>
        <v>0.78675173271422605</v>
      </c>
      <c r="R305" s="13">
        <v>0</v>
      </c>
      <c r="S305" s="13">
        <v>0</v>
      </c>
      <c r="T305" s="13">
        <v>0</v>
      </c>
      <c r="U305" s="13">
        <v>0</v>
      </c>
      <c r="V305" s="13">
        <f t="shared" ca="1" si="89"/>
        <v>0</v>
      </c>
      <c r="W305" s="13">
        <f t="shared" ca="1" si="81"/>
        <v>0</v>
      </c>
      <c r="X305" s="13">
        <f t="shared" ca="1" si="82"/>
        <v>2498.7845549762342</v>
      </c>
      <c r="Z305" s="13">
        <f t="shared" ca="1" si="90"/>
        <v>1762.418786075646</v>
      </c>
      <c r="AA305" s="13">
        <f t="shared" ca="1" si="83"/>
        <v>436.75707324841625</v>
      </c>
      <c r="AB305" s="13">
        <f t="shared" ca="1" si="84"/>
        <v>262.16861949012804</v>
      </c>
      <c r="AC305" s="13">
        <f t="shared" ca="1" si="85"/>
        <v>58.947201403831251</v>
      </c>
    </row>
    <row r="306" spans="1:29" x14ac:dyDescent="0.25">
      <c r="A306" s="1">
        <v>45579</v>
      </c>
      <c r="B306">
        <f t="shared" si="73"/>
        <v>1640</v>
      </c>
      <c r="C306">
        <v>0</v>
      </c>
      <c r="D306">
        <v>0</v>
      </c>
      <c r="E306">
        <f t="shared" si="74"/>
        <v>1640</v>
      </c>
      <c r="F306" s="12">
        <f t="shared" ca="1" si="86"/>
        <v>1782.8248565522592</v>
      </c>
      <c r="H306">
        <f t="shared" si="75"/>
        <v>406</v>
      </c>
      <c r="I306">
        <v>0</v>
      </c>
      <c r="J306">
        <f t="shared" si="76"/>
        <v>0</v>
      </c>
      <c r="K306">
        <f t="shared" si="77"/>
        <v>406</v>
      </c>
      <c r="M306" s="13">
        <f t="shared" ca="1" si="78"/>
        <v>2498.7845549762342</v>
      </c>
      <c r="N306" s="13">
        <f t="shared" si="79"/>
        <v>0</v>
      </c>
      <c r="O306">
        <f t="shared" ca="1" si="80"/>
        <v>1</v>
      </c>
      <c r="P306" s="12">
        <f t="shared" ca="1" si="87"/>
        <v>0.80331472006074878</v>
      </c>
      <c r="Q306" s="12">
        <f t="shared" ca="1" si="88"/>
        <v>0.19668527993925125</v>
      </c>
      <c r="R306" s="13">
        <v>0</v>
      </c>
      <c r="S306" s="13">
        <v>0</v>
      </c>
      <c r="T306" s="13">
        <v>0</v>
      </c>
      <c r="U306" s="13">
        <v>0</v>
      </c>
      <c r="V306" s="13">
        <f t="shared" ca="1" si="89"/>
        <v>0</v>
      </c>
      <c r="W306" s="13">
        <f t="shared" ca="1" si="81"/>
        <v>0</v>
      </c>
      <c r="X306" s="13">
        <f t="shared" ca="1" si="82"/>
        <v>2499.7845549762342</v>
      </c>
      <c r="Z306" s="13">
        <f t="shared" ca="1" si="90"/>
        <v>1763.2221007957069</v>
      </c>
      <c r="AA306" s="13">
        <f t="shared" ca="1" si="83"/>
        <v>436.95375852835548</v>
      </c>
      <c r="AB306" s="13">
        <f t="shared" ca="1" si="84"/>
        <v>262.27264261631933</v>
      </c>
      <c r="AC306" s="13">
        <f t="shared" ca="1" si="85"/>
        <v>58.970590443229554</v>
      </c>
    </row>
    <row r="307" spans="1:29" x14ac:dyDescent="0.25">
      <c r="A307" s="1">
        <v>45580</v>
      </c>
      <c r="B307">
        <f t="shared" si="73"/>
        <v>1640</v>
      </c>
      <c r="C307">
        <v>0</v>
      </c>
      <c r="D307">
        <v>0</v>
      </c>
      <c r="E307">
        <f t="shared" si="74"/>
        <v>1640</v>
      </c>
      <c r="F307" s="12">
        <f t="shared" ca="1" si="86"/>
        <v>1783.628171935065</v>
      </c>
      <c r="H307">
        <f t="shared" si="75"/>
        <v>406</v>
      </c>
      <c r="I307">
        <v>0</v>
      </c>
      <c r="J307">
        <f t="shared" si="76"/>
        <v>0</v>
      </c>
      <c r="K307">
        <f t="shared" si="77"/>
        <v>406</v>
      </c>
      <c r="M307" s="13">
        <f t="shared" ca="1" si="78"/>
        <v>2499.7845549762342</v>
      </c>
      <c r="N307" s="13">
        <f t="shared" si="79"/>
        <v>0</v>
      </c>
      <c r="O307">
        <f t="shared" ca="1" si="80"/>
        <v>1</v>
      </c>
      <c r="P307" s="12">
        <f t="shared" ca="1" si="87"/>
        <v>0.80331538280581305</v>
      </c>
      <c r="Q307" s="12">
        <f t="shared" ca="1" si="88"/>
        <v>0.19668461719418701</v>
      </c>
      <c r="R307" s="13">
        <v>0</v>
      </c>
      <c r="S307" s="13">
        <v>0</v>
      </c>
      <c r="T307" s="13">
        <v>0</v>
      </c>
      <c r="U307" s="13">
        <v>0</v>
      </c>
      <c r="V307" s="13">
        <f t="shared" ca="1" si="89"/>
        <v>0</v>
      </c>
      <c r="W307" s="13">
        <f t="shared" ca="1" si="81"/>
        <v>0</v>
      </c>
      <c r="X307" s="13">
        <f t="shared" ca="1" si="82"/>
        <v>2500.7845549762342</v>
      </c>
      <c r="Z307" s="13">
        <f t="shared" ca="1" si="90"/>
        <v>1764.0254161785126</v>
      </c>
      <c r="AA307" s="13">
        <f t="shared" ca="1" si="83"/>
        <v>437.15044314554967</v>
      </c>
      <c r="AB307" s="13">
        <f t="shared" ca="1" si="84"/>
        <v>262.37666048602159</v>
      </c>
      <c r="AC307" s="13">
        <f t="shared" ca="1" si="85"/>
        <v>58.993978300734625</v>
      </c>
    </row>
    <row r="308" spans="1:29" x14ac:dyDescent="0.25">
      <c r="A308" s="1">
        <v>45581</v>
      </c>
      <c r="B308">
        <f t="shared" si="73"/>
        <v>1640</v>
      </c>
      <c r="C308">
        <v>0</v>
      </c>
      <c r="D308">
        <v>0</v>
      </c>
      <c r="E308">
        <f t="shared" si="74"/>
        <v>1640</v>
      </c>
      <c r="F308" s="12">
        <f t="shared" ca="1" si="86"/>
        <v>1783.628171935065</v>
      </c>
      <c r="H308">
        <f t="shared" si="75"/>
        <v>406</v>
      </c>
      <c r="I308">
        <v>0</v>
      </c>
      <c r="J308">
        <f t="shared" si="76"/>
        <v>0</v>
      </c>
      <c r="K308">
        <f t="shared" si="77"/>
        <v>406</v>
      </c>
      <c r="M308" s="13">
        <f t="shared" ca="1" si="78"/>
        <v>2500.7845549762342</v>
      </c>
      <c r="N308" s="13">
        <f t="shared" si="79"/>
        <v>0</v>
      </c>
      <c r="O308">
        <f t="shared" ca="1" si="80"/>
        <v>0</v>
      </c>
      <c r="P308" s="12">
        <f t="shared" ca="1" si="87"/>
        <v>0</v>
      </c>
      <c r="Q308" s="12">
        <f t="shared" ca="1" si="88"/>
        <v>0</v>
      </c>
      <c r="R308" s="13">
        <v>0</v>
      </c>
      <c r="S308" s="13">
        <v>0</v>
      </c>
      <c r="T308" s="13">
        <v>0</v>
      </c>
      <c r="U308" s="13">
        <v>0</v>
      </c>
      <c r="V308" s="13">
        <f t="shared" ca="1" si="89"/>
        <v>0</v>
      </c>
      <c r="W308" s="13">
        <f t="shared" ca="1" si="81"/>
        <v>0</v>
      </c>
      <c r="X308" s="13">
        <f t="shared" ca="1" si="82"/>
        <v>2500.7845549762342</v>
      </c>
      <c r="Z308" s="13">
        <f t="shared" ca="1" si="90"/>
        <v>1764.0254161785126</v>
      </c>
      <c r="AA308" s="13">
        <f t="shared" ca="1" si="83"/>
        <v>437.15044314554967</v>
      </c>
      <c r="AB308" s="13">
        <f t="shared" ca="1" si="84"/>
        <v>262.37666048602159</v>
      </c>
      <c r="AC308" s="13">
        <f t="shared" ca="1" si="85"/>
        <v>58.993978300734625</v>
      </c>
    </row>
    <row r="309" spans="1:29" x14ac:dyDescent="0.25">
      <c r="A309" s="1">
        <v>45582</v>
      </c>
      <c r="B309">
        <f t="shared" si="73"/>
        <v>1640</v>
      </c>
      <c r="C309">
        <v>0</v>
      </c>
      <c r="D309">
        <v>0</v>
      </c>
      <c r="E309">
        <f t="shared" si="74"/>
        <v>1640</v>
      </c>
      <c r="F309" s="12">
        <f t="shared" ca="1" si="86"/>
        <v>1785.2348040254403</v>
      </c>
      <c r="H309">
        <f t="shared" si="75"/>
        <v>406</v>
      </c>
      <c r="I309">
        <v>0</v>
      </c>
      <c r="J309">
        <f t="shared" si="76"/>
        <v>0</v>
      </c>
      <c r="K309">
        <f t="shared" si="77"/>
        <v>406</v>
      </c>
      <c r="M309" s="13">
        <f t="shared" ca="1" si="78"/>
        <v>2500.7845549762342</v>
      </c>
      <c r="N309" s="13">
        <f t="shared" si="79"/>
        <v>0</v>
      </c>
      <c r="O309">
        <f t="shared" ca="1" si="80"/>
        <v>2</v>
      </c>
      <c r="P309" s="12">
        <f t="shared" ca="1" si="87"/>
        <v>1.606632090375455</v>
      </c>
      <c r="Q309" s="12">
        <f t="shared" ca="1" si="88"/>
        <v>0.39336790962454482</v>
      </c>
      <c r="R309" s="13">
        <v>0</v>
      </c>
      <c r="S309" s="13">
        <v>0</v>
      </c>
      <c r="T309" s="13">
        <v>0</v>
      </c>
      <c r="U309" s="13">
        <v>0</v>
      </c>
      <c r="V309" s="13">
        <f t="shared" ca="1" si="89"/>
        <v>0</v>
      </c>
      <c r="W309" s="13">
        <f t="shared" ca="1" si="81"/>
        <v>0</v>
      </c>
      <c r="X309" s="13">
        <f t="shared" ca="1" si="82"/>
        <v>2502.7845549762342</v>
      </c>
      <c r="Z309" s="13">
        <f t="shared" ca="1" si="90"/>
        <v>1765.632048268888</v>
      </c>
      <c r="AA309" s="13">
        <f t="shared" ca="1" si="83"/>
        <v>437.54381105517422</v>
      </c>
      <c r="AB309" s="13">
        <f t="shared" ca="1" si="84"/>
        <v>262.58468571820862</v>
      </c>
      <c r="AC309" s="13">
        <f t="shared" ca="1" si="85"/>
        <v>59.04075165325353</v>
      </c>
    </row>
    <row r="310" spans="1:29" x14ac:dyDescent="0.25">
      <c r="A310" s="1">
        <v>45583</v>
      </c>
      <c r="B310">
        <f t="shared" si="73"/>
        <v>1640</v>
      </c>
      <c r="C310">
        <v>0</v>
      </c>
      <c r="D310">
        <v>0</v>
      </c>
      <c r="E310">
        <f t="shared" si="74"/>
        <v>1640</v>
      </c>
      <c r="F310" s="12">
        <f t="shared" ca="1" si="86"/>
        <v>1786.8414387627099</v>
      </c>
      <c r="H310">
        <f t="shared" si="75"/>
        <v>406</v>
      </c>
      <c r="I310">
        <v>0</v>
      </c>
      <c r="J310">
        <f t="shared" si="76"/>
        <v>0</v>
      </c>
      <c r="K310">
        <f t="shared" si="77"/>
        <v>406</v>
      </c>
      <c r="M310" s="13">
        <f t="shared" ca="1" si="78"/>
        <v>2502.7845549762342</v>
      </c>
      <c r="N310" s="13">
        <f t="shared" si="79"/>
        <v>0</v>
      </c>
      <c r="O310">
        <f t="shared" ca="1" si="80"/>
        <v>2</v>
      </c>
      <c r="P310" s="12">
        <f t="shared" ca="1" si="87"/>
        <v>1.6066347372695342</v>
      </c>
      <c r="Q310" s="12">
        <f t="shared" ca="1" si="88"/>
        <v>0.39336526273046574</v>
      </c>
      <c r="R310" s="13">
        <v>0</v>
      </c>
      <c r="S310" s="13">
        <v>0</v>
      </c>
      <c r="T310" s="13">
        <v>0</v>
      </c>
      <c r="U310" s="13">
        <v>0</v>
      </c>
      <c r="V310" s="13">
        <f t="shared" ca="1" si="89"/>
        <v>0</v>
      </c>
      <c r="W310" s="13">
        <f t="shared" ca="1" si="81"/>
        <v>0</v>
      </c>
      <c r="X310" s="13">
        <f t="shared" ca="1" si="82"/>
        <v>2504.7845549762342</v>
      </c>
      <c r="Z310" s="13">
        <f t="shared" ca="1" si="90"/>
        <v>1767.2386830061575</v>
      </c>
      <c r="AA310" s="13">
        <f t="shared" ca="1" si="83"/>
        <v>437.93717631790469</v>
      </c>
      <c r="AB310" s="13">
        <f t="shared" ca="1" si="84"/>
        <v>262.79268995684862</v>
      </c>
      <c r="AC310" s="13">
        <f t="shared" ca="1" si="85"/>
        <v>59.087520285486512</v>
      </c>
    </row>
    <row r="311" spans="1:29" x14ac:dyDescent="0.25">
      <c r="A311" s="1">
        <v>45584</v>
      </c>
      <c r="B311">
        <f t="shared" si="73"/>
        <v>1640</v>
      </c>
      <c r="C311">
        <v>0</v>
      </c>
      <c r="D311">
        <v>0</v>
      </c>
      <c r="E311">
        <f t="shared" si="74"/>
        <v>1640</v>
      </c>
      <c r="F311" s="12">
        <f t="shared" ca="1" si="86"/>
        <v>1786.8414387627099</v>
      </c>
      <c r="H311">
        <f t="shared" si="75"/>
        <v>406</v>
      </c>
      <c r="I311">
        <v>0</v>
      </c>
      <c r="J311">
        <f t="shared" si="76"/>
        <v>0</v>
      </c>
      <c r="K311">
        <f t="shared" si="77"/>
        <v>406</v>
      </c>
      <c r="M311" s="13">
        <f t="shared" ca="1" si="78"/>
        <v>2504.7845549762342</v>
      </c>
      <c r="N311" s="13">
        <f t="shared" si="79"/>
        <v>0</v>
      </c>
      <c r="O311">
        <f t="shared" ca="1" si="80"/>
        <v>0</v>
      </c>
      <c r="P311" s="12">
        <f t="shared" ca="1" si="87"/>
        <v>0</v>
      </c>
      <c r="Q311" s="12">
        <f t="shared" ca="1" si="88"/>
        <v>0</v>
      </c>
      <c r="R311" s="13">
        <v>0</v>
      </c>
      <c r="S311" s="13">
        <v>0</v>
      </c>
      <c r="T311" s="13">
        <v>0</v>
      </c>
      <c r="U311" s="13">
        <v>0</v>
      </c>
      <c r="V311" s="13">
        <f t="shared" ca="1" si="89"/>
        <v>0</v>
      </c>
      <c r="W311" s="13">
        <f t="shared" ca="1" si="81"/>
        <v>0</v>
      </c>
      <c r="X311" s="13">
        <f t="shared" ca="1" si="82"/>
        <v>2504.7845549762342</v>
      </c>
      <c r="Z311" s="13">
        <f t="shared" ca="1" si="90"/>
        <v>1767.2386830061575</v>
      </c>
      <c r="AA311" s="13">
        <f t="shared" ca="1" si="83"/>
        <v>437.93717631790469</v>
      </c>
      <c r="AB311" s="13">
        <f t="shared" ca="1" si="84"/>
        <v>262.79268995684862</v>
      </c>
      <c r="AC311" s="13">
        <f t="shared" ca="1" si="85"/>
        <v>59.087520285486512</v>
      </c>
    </row>
    <row r="312" spans="1:29" x14ac:dyDescent="0.25">
      <c r="A312" s="1">
        <v>45585</v>
      </c>
      <c r="B312">
        <f t="shared" si="73"/>
        <v>1640</v>
      </c>
      <c r="C312">
        <v>0</v>
      </c>
      <c r="D312">
        <v>0</v>
      </c>
      <c r="E312">
        <f t="shared" si="74"/>
        <v>1640</v>
      </c>
      <c r="F312" s="12">
        <f t="shared" ca="1" si="86"/>
        <v>1786.8414387627099</v>
      </c>
      <c r="H312">
        <f t="shared" si="75"/>
        <v>406</v>
      </c>
      <c r="I312">
        <v>0</v>
      </c>
      <c r="J312">
        <f t="shared" si="76"/>
        <v>0</v>
      </c>
      <c r="K312">
        <f t="shared" si="77"/>
        <v>406</v>
      </c>
      <c r="M312" s="13">
        <f t="shared" ca="1" si="78"/>
        <v>2504.7845549762342</v>
      </c>
      <c r="N312" s="13">
        <f t="shared" si="79"/>
        <v>0</v>
      </c>
      <c r="O312">
        <f t="shared" ca="1" si="80"/>
        <v>0</v>
      </c>
      <c r="P312" s="12">
        <f t="shared" ca="1" si="87"/>
        <v>0</v>
      </c>
      <c r="Q312" s="12">
        <f t="shared" ca="1" si="88"/>
        <v>0</v>
      </c>
      <c r="R312" s="13">
        <v>0</v>
      </c>
      <c r="S312" s="13">
        <v>0</v>
      </c>
      <c r="T312" s="13">
        <v>0</v>
      </c>
      <c r="U312" s="13">
        <v>0</v>
      </c>
      <c r="V312" s="13">
        <f t="shared" ca="1" si="89"/>
        <v>0</v>
      </c>
      <c r="W312" s="13">
        <f t="shared" ca="1" si="81"/>
        <v>0</v>
      </c>
      <c r="X312" s="13">
        <f t="shared" ca="1" si="82"/>
        <v>2504.7845549762342</v>
      </c>
      <c r="Z312" s="13">
        <f t="shared" ca="1" si="90"/>
        <v>1767.2386830061575</v>
      </c>
      <c r="AA312" s="13">
        <f t="shared" ca="1" si="83"/>
        <v>437.93717631790469</v>
      </c>
      <c r="AB312" s="13">
        <f t="shared" ca="1" si="84"/>
        <v>262.79268995684862</v>
      </c>
      <c r="AC312" s="13">
        <f t="shared" ca="1" si="85"/>
        <v>59.087520285486512</v>
      </c>
    </row>
    <row r="313" spans="1:29" x14ac:dyDescent="0.25">
      <c r="A313" s="1">
        <v>45586</v>
      </c>
      <c r="B313">
        <f t="shared" si="73"/>
        <v>1640</v>
      </c>
      <c r="C313">
        <v>0</v>
      </c>
      <c r="D313">
        <v>0</v>
      </c>
      <c r="E313">
        <f t="shared" si="74"/>
        <v>1640</v>
      </c>
      <c r="F313" s="12">
        <f t="shared" ca="1" si="86"/>
        <v>1786.8414387627099</v>
      </c>
      <c r="H313">
        <f t="shared" si="75"/>
        <v>406</v>
      </c>
      <c r="I313">
        <v>0</v>
      </c>
      <c r="J313">
        <f t="shared" si="76"/>
        <v>0</v>
      </c>
      <c r="K313">
        <f t="shared" si="77"/>
        <v>406</v>
      </c>
      <c r="M313" s="13">
        <f t="shared" ca="1" si="78"/>
        <v>2504.7845549762342</v>
      </c>
      <c r="N313" s="13">
        <f t="shared" si="79"/>
        <v>0</v>
      </c>
      <c r="O313">
        <f t="shared" ca="1" si="80"/>
        <v>0</v>
      </c>
      <c r="P313" s="12">
        <f t="shared" ca="1" si="87"/>
        <v>0</v>
      </c>
      <c r="Q313" s="12">
        <f t="shared" ca="1" si="88"/>
        <v>0</v>
      </c>
      <c r="R313" s="13">
        <v>0</v>
      </c>
      <c r="S313" s="13">
        <v>0</v>
      </c>
      <c r="T313" s="13">
        <v>0</v>
      </c>
      <c r="U313" s="13">
        <v>0</v>
      </c>
      <c r="V313" s="13">
        <f t="shared" ca="1" si="89"/>
        <v>0</v>
      </c>
      <c r="W313" s="13">
        <f t="shared" ca="1" si="81"/>
        <v>0</v>
      </c>
      <c r="X313" s="13">
        <f t="shared" ca="1" si="82"/>
        <v>2504.7845549762342</v>
      </c>
      <c r="Z313" s="13">
        <f t="shared" ca="1" si="90"/>
        <v>1767.2386830061575</v>
      </c>
      <c r="AA313" s="13">
        <f t="shared" ca="1" si="83"/>
        <v>437.93717631790469</v>
      </c>
      <c r="AB313" s="13">
        <f t="shared" ca="1" si="84"/>
        <v>262.79268995684862</v>
      </c>
      <c r="AC313" s="13">
        <f t="shared" ca="1" si="85"/>
        <v>59.087520285486512</v>
      </c>
    </row>
    <row r="314" spans="1:29" x14ac:dyDescent="0.25">
      <c r="A314" s="1">
        <v>45587</v>
      </c>
      <c r="B314">
        <f t="shared" si="73"/>
        <v>1640</v>
      </c>
      <c r="C314">
        <v>0</v>
      </c>
      <c r="D314">
        <v>0</v>
      </c>
      <c r="E314">
        <f t="shared" si="74"/>
        <v>1640</v>
      </c>
      <c r="F314" s="12">
        <f t="shared" ca="1" si="86"/>
        <v>1786.0381200720758</v>
      </c>
      <c r="H314">
        <f t="shared" si="75"/>
        <v>406</v>
      </c>
      <c r="I314">
        <v>0</v>
      </c>
      <c r="J314">
        <f t="shared" si="76"/>
        <v>0</v>
      </c>
      <c r="K314">
        <f t="shared" si="77"/>
        <v>406</v>
      </c>
      <c r="M314" s="13">
        <f t="shared" ca="1" si="78"/>
        <v>2504.7845549762342</v>
      </c>
      <c r="N314" s="13">
        <f t="shared" si="79"/>
        <v>0</v>
      </c>
      <c r="O314">
        <f t="shared" ca="1" si="80"/>
        <v>-1</v>
      </c>
      <c r="P314" s="12">
        <f t="shared" ca="1" si="87"/>
        <v>-0.80331869063408923</v>
      </c>
      <c r="Q314" s="12">
        <f t="shared" ca="1" si="88"/>
        <v>-0.1966813093659108</v>
      </c>
      <c r="R314" s="13">
        <v>0</v>
      </c>
      <c r="S314" s="13">
        <v>0</v>
      </c>
      <c r="T314" s="13">
        <v>0</v>
      </c>
      <c r="U314" s="13">
        <v>0</v>
      </c>
      <c r="V314" s="13">
        <f t="shared" ca="1" si="89"/>
        <v>0</v>
      </c>
      <c r="W314" s="13">
        <f t="shared" ca="1" si="81"/>
        <v>0</v>
      </c>
      <c r="X314" s="13">
        <f t="shared" ca="1" si="82"/>
        <v>2503.7845549762342</v>
      </c>
      <c r="Z314" s="13">
        <f t="shared" ca="1" si="90"/>
        <v>1766.4353643155234</v>
      </c>
      <c r="AA314" s="13">
        <f t="shared" ca="1" si="83"/>
        <v>437.7404950085388</v>
      </c>
      <c r="AB314" s="13">
        <f t="shared" ca="1" si="84"/>
        <v>262.68869832281973</v>
      </c>
      <c r="AC314" s="13">
        <f t="shared" ca="1" si="85"/>
        <v>59.064138326931229</v>
      </c>
    </row>
    <row r="315" spans="1:29" x14ac:dyDescent="0.25">
      <c r="A315" s="1">
        <v>45588</v>
      </c>
      <c r="B315">
        <f t="shared" si="73"/>
        <v>1640</v>
      </c>
      <c r="C315">
        <v>0</v>
      </c>
      <c r="D315">
        <v>0</v>
      </c>
      <c r="E315">
        <f t="shared" si="74"/>
        <v>1640</v>
      </c>
      <c r="F315" s="12">
        <f t="shared" ca="1" si="86"/>
        <v>1786.0381200720758</v>
      </c>
      <c r="H315">
        <f t="shared" si="75"/>
        <v>406</v>
      </c>
      <c r="I315">
        <v>0</v>
      </c>
      <c r="J315">
        <f t="shared" si="76"/>
        <v>0</v>
      </c>
      <c r="K315">
        <f t="shared" si="77"/>
        <v>406</v>
      </c>
      <c r="M315" s="13">
        <f t="shared" ca="1" si="78"/>
        <v>2503.7845549762342</v>
      </c>
      <c r="N315" s="13">
        <f t="shared" si="79"/>
        <v>0</v>
      </c>
      <c r="O315">
        <f t="shared" ca="1" si="80"/>
        <v>0</v>
      </c>
      <c r="P315" s="12">
        <f t="shared" ca="1" si="87"/>
        <v>0</v>
      </c>
      <c r="Q315" s="12">
        <f t="shared" ca="1" si="88"/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f t="shared" ca="1" si="89"/>
        <v>0</v>
      </c>
      <c r="W315" s="13">
        <f t="shared" ca="1" si="81"/>
        <v>0</v>
      </c>
      <c r="X315" s="13">
        <f t="shared" ca="1" si="82"/>
        <v>2503.7845549762342</v>
      </c>
      <c r="Z315" s="13">
        <f t="shared" ca="1" si="90"/>
        <v>1766.4353643155234</v>
      </c>
      <c r="AA315" s="13">
        <f t="shared" ca="1" si="83"/>
        <v>437.7404950085388</v>
      </c>
      <c r="AB315" s="13">
        <f t="shared" ca="1" si="84"/>
        <v>262.68869832281973</v>
      </c>
      <c r="AC315" s="13">
        <f t="shared" ca="1" si="85"/>
        <v>59.064138326931229</v>
      </c>
    </row>
    <row r="316" spans="1:29" x14ac:dyDescent="0.25">
      <c r="A316" s="1">
        <v>45589</v>
      </c>
      <c r="B316">
        <f t="shared" si="73"/>
        <v>1640</v>
      </c>
      <c r="C316">
        <v>1</v>
      </c>
      <c r="D316">
        <v>0</v>
      </c>
      <c r="E316">
        <f t="shared" si="74"/>
        <v>1641</v>
      </c>
      <c r="F316" s="12">
        <f t="shared" ca="1" si="86"/>
        <v>1786.234802042603</v>
      </c>
      <c r="H316">
        <f t="shared" si="75"/>
        <v>406</v>
      </c>
      <c r="I316">
        <v>0</v>
      </c>
      <c r="J316">
        <f t="shared" si="76"/>
        <v>0</v>
      </c>
      <c r="K316">
        <f t="shared" si="77"/>
        <v>406</v>
      </c>
      <c r="M316" s="13">
        <f t="shared" ca="1" si="78"/>
        <v>2503.7845549762342</v>
      </c>
      <c r="N316" s="13">
        <f t="shared" si="79"/>
        <v>1</v>
      </c>
      <c r="O316">
        <f t="shared" ca="1" si="80"/>
        <v>-1</v>
      </c>
      <c r="P316" s="12">
        <f t="shared" ca="1" si="87"/>
        <v>-0.80331802947274478</v>
      </c>
      <c r="Q316" s="12">
        <f t="shared" ca="1" si="88"/>
        <v>-0.19668197052725536</v>
      </c>
      <c r="R316" s="13">
        <v>0</v>
      </c>
      <c r="S316" s="13">
        <v>0</v>
      </c>
      <c r="T316" s="13">
        <v>0</v>
      </c>
      <c r="U316" s="13">
        <v>0</v>
      </c>
      <c r="V316" s="13">
        <f t="shared" ca="1" si="89"/>
        <v>0</v>
      </c>
      <c r="W316" s="13">
        <f t="shared" ca="1" si="81"/>
        <v>0</v>
      </c>
      <c r="X316" s="13">
        <f t="shared" ca="1" si="82"/>
        <v>2503.7845549762342</v>
      </c>
      <c r="Z316" s="13">
        <f t="shared" ca="1" si="90"/>
        <v>1766.6320462860506</v>
      </c>
      <c r="AA316" s="13">
        <f t="shared" ca="1" si="83"/>
        <v>437.54381303801154</v>
      </c>
      <c r="AB316" s="13">
        <f t="shared" ca="1" si="84"/>
        <v>262.5847014448629</v>
      </c>
      <c r="AC316" s="13">
        <f t="shared" ca="1" si="85"/>
        <v>59.040755189307006</v>
      </c>
    </row>
    <row r="317" spans="1:29" x14ac:dyDescent="0.25">
      <c r="A317" s="1">
        <v>45590</v>
      </c>
      <c r="B317">
        <f t="shared" si="73"/>
        <v>1641</v>
      </c>
      <c r="C317">
        <v>0</v>
      </c>
      <c r="D317">
        <v>0</v>
      </c>
      <c r="E317">
        <f t="shared" si="74"/>
        <v>1641</v>
      </c>
      <c r="F317" s="12">
        <f t="shared" ca="1" si="86"/>
        <v>1789.4483829919993</v>
      </c>
      <c r="H317">
        <f t="shared" si="75"/>
        <v>406</v>
      </c>
      <c r="I317">
        <v>0</v>
      </c>
      <c r="J317">
        <f t="shared" si="76"/>
        <v>0</v>
      </c>
      <c r="K317">
        <f t="shared" si="77"/>
        <v>406</v>
      </c>
      <c r="M317" s="13">
        <f t="shared" ca="1" si="78"/>
        <v>2503.7845549762342</v>
      </c>
      <c r="N317" s="13">
        <f t="shared" si="79"/>
        <v>0</v>
      </c>
      <c r="O317">
        <f t="shared" ca="1" si="80"/>
        <v>4</v>
      </c>
      <c r="P317" s="12">
        <f t="shared" ca="1" si="87"/>
        <v>3.2135809493963694</v>
      </c>
      <c r="Q317" s="12">
        <f t="shared" ca="1" si="88"/>
        <v>0.78641905060363082</v>
      </c>
      <c r="R317" s="13">
        <v>0</v>
      </c>
      <c r="S317" s="13">
        <v>0</v>
      </c>
      <c r="T317" s="13">
        <v>0</v>
      </c>
      <c r="U317" s="13">
        <v>0</v>
      </c>
      <c r="V317" s="13">
        <f t="shared" ca="1" si="89"/>
        <v>0</v>
      </c>
      <c r="W317" s="13">
        <f t="shared" ca="1" si="81"/>
        <v>0</v>
      </c>
      <c r="X317" s="13">
        <f t="shared" ca="1" si="82"/>
        <v>2507.7845549762342</v>
      </c>
      <c r="Z317" s="13">
        <f t="shared" ca="1" si="90"/>
        <v>1769.845627235447</v>
      </c>
      <c r="AA317" s="13">
        <f t="shared" ca="1" si="83"/>
        <v>438.33023208861516</v>
      </c>
      <c r="AB317" s="13">
        <f t="shared" ca="1" si="84"/>
        <v>263.00054524031242</v>
      </c>
      <c r="AC317" s="13">
        <f t="shared" ca="1" si="85"/>
        <v>59.134255425950769</v>
      </c>
    </row>
    <row r="318" spans="1:29" x14ac:dyDescent="0.25">
      <c r="A318" s="1">
        <v>45591</v>
      </c>
      <c r="B318">
        <f t="shared" si="73"/>
        <v>1641</v>
      </c>
      <c r="C318">
        <v>0</v>
      </c>
      <c r="D318">
        <v>0</v>
      </c>
      <c r="E318">
        <f t="shared" si="74"/>
        <v>1641</v>
      </c>
      <c r="F318" s="12">
        <f t="shared" ca="1" si="86"/>
        <v>1787.8415872695457</v>
      </c>
      <c r="H318">
        <f t="shared" si="75"/>
        <v>406</v>
      </c>
      <c r="I318">
        <v>0</v>
      </c>
      <c r="J318">
        <f t="shared" si="76"/>
        <v>0</v>
      </c>
      <c r="K318">
        <f t="shared" si="77"/>
        <v>406</v>
      </c>
      <c r="M318" s="13">
        <f t="shared" ca="1" si="78"/>
        <v>2507.7845549762342</v>
      </c>
      <c r="N318" s="13">
        <f t="shared" si="79"/>
        <v>0</v>
      </c>
      <c r="O318">
        <f t="shared" ca="1" si="80"/>
        <v>-2</v>
      </c>
      <c r="P318" s="12">
        <f t="shared" ca="1" si="87"/>
        <v>-1.6067957224537259</v>
      </c>
      <c r="Q318" s="12">
        <f t="shared" ca="1" si="88"/>
        <v>-0.39320427754627407</v>
      </c>
      <c r="R318" s="13">
        <v>0</v>
      </c>
      <c r="S318" s="13">
        <v>0</v>
      </c>
      <c r="T318" s="13">
        <v>0</v>
      </c>
      <c r="U318" s="13">
        <v>0</v>
      </c>
      <c r="V318" s="13">
        <f t="shared" ca="1" si="89"/>
        <v>0</v>
      </c>
      <c r="W318" s="13">
        <f t="shared" ca="1" si="81"/>
        <v>0</v>
      </c>
      <c r="X318" s="13">
        <f t="shared" ca="1" si="82"/>
        <v>2505.7845549762342</v>
      </c>
      <c r="Z318" s="13">
        <f t="shared" ca="1" si="90"/>
        <v>1768.2388315129933</v>
      </c>
      <c r="AA318" s="13">
        <f t="shared" ca="1" si="83"/>
        <v>437.9370278110689</v>
      </c>
      <c r="AB318" s="13">
        <f t="shared" ca="1" si="84"/>
        <v>262.79266519664907</v>
      </c>
      <c r="AC318" s="13">
        <f t="shared" ca="1" si="85"/>
        <v>59.087514718289064</v>
      </c>
    </row>
    <row r="319" spans="1:29" x14ac:dyDescent="0.25">
      <c r="A319" s="1">
        <v>45592</v>
      </c>
      <c r="B319">
        <f t="shared" si="73"/>
        <v>1641</v>
      </c>
      <c r="C319">
        <v>0</v>
      </c>
      <c r="D319">
        <v>0</v>
      </c>
      <c r="E319">
        <f t="shared" si="74"/>
        <v>1641</v>
      </c>
      <c r="F319" s="12">
        <f t="shared" ca="1" si="86"/>
        <v>1787.0381907208991</v>
      </c>
      <c r="H319">
        <f t="shared" si="75"/>
        <v>406</v>
      </c>
      <c r="I319">
        <v>0</v>
      </c>
      <c r="J319">
        <f t="shared" si="76"/>
        <v>0</v>
      </c>
      <c r="K319">
        <f t="shared" si="77"/>
        <v>406</v>
      </c>
      <c r="M319" s="13">
        <f t="shared" ca="1" si="78"/>
        <v>2505.7845549762342</v>
      </c>
      <c r="N319" s="13">
        <f t="shared" si="79"/>
        <v>0</v>
      </c>
      <c r="O319">
        <f t="shared" ca="1" si="80"/>
        <v>-1</v>
      </c>
      <c r="P319" s="12">
        <f t="shared" ca="1" si="87"/>
        <v>-0.80339654864653509</v>
      </c>
      <c r="Q319" s="12">
        <f t="shared" ca="1" si="88"/>
        <v>-0.19660345135346491</v>
      </c>
      <c r="R319" s="13">
        <v>0</v>
      </c>
      <c r="S319" s="13">
        <v>0</v>
      </c>
      <c r="T319" s="13">
        <v>0</v>
      </c>
      <c r="U319" s="13">
        <v>0</v>
      </c>
      <c r="V319" s="13">
        <f t="shared" ca="1" si="89"/>
        <v>0</v>
      </c>
      <c r="W319" s="13">
        <f t="shared" ca="1" si="81"/>
        <v>0</v>
      </c>
      <c r="X319" s="13">
        <f t="shared" ca="1" si="82"/>
        <v>2504.7845549762342</v>
      </c>
      <c r="Z319" s="13">
        <f t="shared" ca="1" si="90"/>
        <v>1767.4354349643468</v>
      </c>
      <c r="AA319" s="13">
        <f t="shared" ca="1" si="83"/>
        <v>437.74042435971546</v>
      </c>
      <c r="AB319" s="13">
        <f t="shared" ca="1" si="84"/>
        <v>262.68871470618615</v>
      </c>
      <c r="AC319" s="13">
        <f t="shared" ca="1" si="85"/>
        <v>59.064142010642882</v>
      </c>
    </row>
    <row r="320" spans="1:29" x14ac:dyDescent="0.25">
      <c r="A320" s="1">
        <v>45593</v>
      </c>
      <c r="B320">
        <f t="shared" si="73"/>
        <v>1641</v>
      </c>
      <c r="C320">
        <v>0</v>
      </c>
      <c r="D320">
        <v>0</v>
      </c>
      <c r="E320">
        <f t="shared" si="74"/>
        <v>1641</v>
      </c>
      <c r="F320" s="12">
        <f t="shared" ca="1" si="86"/>
        <v>1784.6280030451053</v>
      </c>
      <c r="H320">
        <f t="shared" si="75"/>
        <v>406</v>
      </c>
      <c r="I320">
        <v>0</v>
      </c>
      <c r="J320">
        <f t="shared" si="76"/>
        <v>0</v>
      </c>
      <c r="K320">
        <f t="shared" si="77"/>
        <v>406</v>
      </c>
      <c r="M320" s="13">
        <f t="shared" ca="1" si="78"/>
        <v>2504.7845549762342</v>
      </c>
      <c r="N320" s="13">
        <f t="shared" si="79"/>
        <v>0</v>
      </c>
      <c r="O320">
        <f t="shared" ca="1" si="80"/>
        <v>-3</v>
      </c>
      <c r="P320" s="12">
        <f t="shared" ca="1" si="87"/>
        <v>-2.4101876757939551</v>
      </c>
      <c r="Q320" s="12">
        <f t="shared" ca="1" si="88"/>
        <v>-0.5898123242060449</v>
      </c>
      <c r="R320" s="13">
        <v>0</v>
      </c>
      <c r="S320" s="13">
        <v>0</v>
      </c>
      <c r="T320" s="13">
        <v>0</v>
      </c>
      <c r="U320" s="13">
        <v>0</v>
      </c>
      <c r="V320" s="13">
        <f t="shared" ca="1" si="89"/>
        <v>0</v>
      </c>
      <c r="W320" s="13">
        <f t="shared" ca="1" si="81"/>
        <v>0</v>
      </c>
      <c r="X320" s="13">
        <f t="shared" ca="1" si="82"/>
        <v>2501.7845549762342</v>
      </c>
      <c r="Z320" s="13">
        <f t="shared" ca="1" si="90"/>
        <v>1765.0252472885529</v>
      </c>
      <c r="AA320" s="13">
        <f t="shared" ca="1" si="83"/>
        <v>437.15061203550943</v>
      </c>
      <c r="AB320" s="13">
        <f t="shared" ca="1" si="84"/>
        <v>262.37684752168036</v>
      </c>
      <c r="AC320" s="13">
        <f t="shared" ca="1" si="85"/>
        <v>58.994020354694648</v>
      </c>
    </row>
    <row r="321" spans="1:29" x14ac:dyDescent="0.25">
      <c r="A321" s="1">
        <v>45594</v>
      </c>
      <c r="B321">
        <f t="shared" si="73"/>
        <v>1641</v>
      </c>
      <c r="C321">
        <v>0</v>
      </c>
      <c r="D321">
        <v>0</v>
      </c>
      <c r="E321">
        <f t="shared" si="74"/>
        <v>1641</v>
      </c>
      <c r="F321" s="12">
        <f t="shared" ca="1" si="86"/>
        <v>1787.0381848019449</v>
      </c>
      <c r="H321">
        <f t="shared" si="75"/>
        <v>406</v>
      </c>
      <c r="I321">
        <v>0</v>
      </c>
      <c r="J321">
        <f t="shared" si="76"/>
        <v>0</v>
      </c>
      <c r="K321">
        <f t="shared" si="77"/>
        <v>406</v>
      </c>
      <c r="M321" s="13">
        <f t="shared" ca="1" si="78"/>
        <v>2501.7845549762342</v>
      </c>
      <c r="N321" s="13">
        <f t="shared" si="79"/>
        <v>0</v>
      </c>
      <c r="O321">
        <f t="shared" ca="1" si="80"/>
        <v>3</v>
      </c>
      <c r="P321" s="12">
        <f t="shared" ca="1" si="87"/>
        <v>2.4101817568395711</v>
      </c>
      <c r="Q321" s="12">
        <f t="shared" ca="1" si="88"/>
        <v>0.58981824316042886</v>
      </c>
      <c r="R321" s="13">
        <v>0</v>
      </c>
      <c r="S321" s="13">
        <v>0</v>
      </c>
      <c r="T321" s="13">
        <v>0</v>
      </c>
      <c r="U321" s="13">
        <v>0</v>
      </c>
      <c r="V321" s="13">
        <f t="shared" ca="1" si="89"/>
        <v>0</v>
      </c>
      <c r="W321" s="13">
        <f t="shared" ca="1" si="81"/>
        <v>0</v>
      </c>
      <c r="X321" s="13">
        <f t="shared" ca="1" si="82"/>
        <v>2504.7845549762342</v>
      </c>
      <c r="Z321" s="13">
        <f t="shared" ca="1" si="90"/>
        <v>1767.4354290453925</v>
      </c>
      <c r="AA321" s="13">
        <f t="shared" ca="1" si="83"/>
        <v>437.74043027866986</v>
      </c>
      <c r="AB321" s="13">
        <f t="shared" ca="1" si="84"/>
        <v>262.68876191346902</v>
      </c>
      <c r="AC321" s="13">
        <f t="shared" ca="1" si="85"/>
        <v>59.064152624946061</v>
      </c>
    </row>
    <row r="322" spans="1:29" x14ac:dyDescent="0.25">
      <c r="A322" s="1">
        <v>45595</v>
      </c>
      <c r="B322">
        <f t="shared" si="73"/>
        <v>1641</v>
      </c>
      <c r="C322">
        <v>0</v>
      </c>
      <c r="D322">
        <v>0</v>
      </c>
      <c r="E322">
        <f t="shared" si="74"/>
        <v>1641</v>
      </c>
      <c r="F322" s="12">
        <f t="shared" ca="1" si="86"/>
        <v>1789.4483724716065</v>
      </c>
      <c r="H322">
        <f t="shared" si="75"/>
        <v>406</v>
      </c>
      <c r="I322">
        <v>0</v>
      </c>
      <c r="J322">
        <f t="shared" si="76"/>
        <v>0</v>
      </c>
      <c r="K322">
        <f t="shared" si="77"/>
        <v>406</v>
      </c>
      <c r="M322" s="13">
        <f t="shared" ca="1" si="78"/>
        <v>2504.7845549762342</v>
      </c>
      <c r="N322" s="13">
        <f t="shared" si="79"/>
        <v>0</v>
      </c>
      <c r="O322">
        <f t="shared" ca="1" si="80"/>
        <v>3</v>
      </c>
      <c r="P322" s="12">
        <f t="shared" ca="1" si="87"/>
        <v>2.4101876696616538</v>
      </c>
      <c r="Q322" s="12">
        <f t="shared" ca="1" si="88"/>
        <v>0.58981233033834624</v>
      </c>
      <c r="R322" s="13">
        <v>0</v>
      </c>
      <c r="S322" s="13">
        <v>0</v>
      </c>
      <c r="T322" s="13">
        <v>0</v>
      </c>
      <c r="U322" s="13">
        <v>0</v>
      </c>
      <c r="V322" s="13">
        <f t="shared" ca="1" si="89"/>
        <v>0</v>
      </c>
      <c r="W322" s="13">
        <f t="shared" ca="1" si="81"/>
        <v>0</v>
      </c>
      <c r="X322" s="13">
        <f t="shared" ca="1" si="82"/>
        <v>2507.7845549762342</v>
      </c>
      <c r="Z322" s="13">
        <f t="shared" ca="1" si="90"/>
        <v>1769.8456167150541</v>
      </c>
      <c r="AA322" s="13">
        <f t="shared" ca="1" si="83"/>
        <v>438.33024260900822</v>
      </c>
      <c r="AB322" s="13">
        <f t="shared" ca="1" si="84"/>
        <v>263.00062914688368</v>
      </c>
      <c r="AC322" s="13">
        <f t="shared" ca="1" si="85"/>
        <v>59.134274291891188</v>
      </c>
    </row>
    <row r="323" spans="1:29" x14ac:dyDescent="0.25">
      <c r="A323" s="1">
        <v>45596</v>
      </c>
      <c r="B323">
        <f t="shared" si="73"/>
        <v>1641</v>
      </c>
      <c r="C323">
        <v>0</v>
      </c>
      <c r="D323">
        <v>0</v>
      </c>
      <c r="E323">
        <f t="shared" si="74"/>
        <v>1641</v>
      </c>
      <c r="F323" s="12">
        <f t="shared" ca="1" si="86"/>
        <v>1789.4483724716065</v>
      </c>
      <c r="H323">
        <f t="shared" si="75"/>
        <v>406</v>
      </c>
      <c r="I323">
        <v>0</v>
      </c>
      <c r="J323">
        <f t="shared" si="76"/>
        <v>0</v>
      </c>
      <c r="K323">
        <f t="shared" si="77"/>
        <v>406</v>
      </c>
      <c r="M323" s="13">
        <f t="shared" ca="1" si="78"/>
        <v>2507.7845549762342</v>
      </c>
      <c r="N323" s="13">
        <f t="shared" si="79"/>
        <v>0</v>
      </c>
      <c r="O323">
        <f t="shared" ca="1" si="80"/>
        <v>0</v>
      </c>
      <c r="P323" s="12">
        <f t="shared" ca="1" si="87"/>
        <v>0</v>
      </c>
      <c r="Q323" s="12">
        <f t="shared" ca="1" si="88"/>
        <v>0</v>
      </c>
      <c r="R323" s="12">
        <f ca="1">-AVERAGE(Z292:Z322)*$E$2/12</f>
        <v>-1.176283149061417</v>
      </c>
      <c r="S323" s="12">
        <f ca="1">-AVERAGE(AB292:AB322)*$E$2/12</f>
        <v>-0.17473801360419317</v>
      </c>
      <c r="T323" s="12">
        <f ca="1">-AVERAGE(AA292:AA322)*$E$3/12</f>
        <v>-0.21647234205951713</v>
      </c>
      <c r="U323" s="12">
        <f ca="1">-AVERAGE(AC292:AC322)*$E$3/12</f>
        <v>-2.9466675590877612E-2</v>
      </c>
      <c r="V323" s="13">
        <f t="shared" ca="1" si="89"/>
        <v>0</v>
      </c>
      <c r="W323" s="13">
        <f t="shared" ca="1" si="81"/>
        <v>0</v>
      </c>
      <c r="X323" s="13">
        <f t="shared" ca="1" si="82"/>
        <v>2506.3917994851131</v>
      </c>
      <c r="Z323" s="13">
        <f t="shared" ca="1" si="90"/>
        <v>1768.6693335659927</v>
      </c>
      <c r="AA323" s="13">
        <f t="shared" ca="1" si="83"/>
        <v>438.11377026694873</v>
      </c>
      <c r="AB323" s="13">
        <f t="shared" ca="1" si="84"/>
        <v>263.00062914688368</v>
      </c>
      <c r="AC323" s="13">
        <f t="shared" ca="1" si="85"/>
        <v>59.134274291891188</v>
      </c>
    </row>
    <row r="324" spans="1:29" x14ac:dyDescent="0.25">
      <c r="A324" s="1">
        <v>45597</v>
      </c>
      <c r="B324">
        <f t="shared" si="73"/>
        <v>1641</v>
      </c>
      <c r="C324">
        <v>0</v>
      </c>
      <c r="D324">
        <v>0</v>
      </c>
      <c r="E324">
        <f t="shared" si="74"/>
        <v>1641</v>
      </c>
      <c r="F324" s="12">
        <f t="shared" ca="1" si="86"/>
        <v>1792.6618731970091</v>
      </c>
      <c r="H324">
        <f t="shared" si="75"/>
        <v>406</v>
      </c>
      <c r="I324">
        <v>0</v>
      </c>
      <c r="J324">
        <f t="shared" si="76"/>
        <v>0</v>
      </c>
      <c r="K324">
        <f t="shared" si="77"/>
        <v>406</v>
      </c>
      <c r="M324" s="13">
        <f t="shared" ca="1" si="78"/>
        <v>2506.3917994851131</v>
      </c>
      <c r="N324" s="13">
        <f t="shared" si="79"/>
        <v>0</v>
      </c>
      <c r="O324">
        <f t="shared" ca="1" si="80"/>
        <v>4</v>
      </c>
      <c r="P324" s="12">
        <f t="shared" ca="1" si="87"/>
        <v>3.2135007254026586</v>
      </c>
      <c r="Q324" s="12">
        <f t="shared" ca="1" si="88"/>
        <v>0.7864992745973417</v>
      </c>
      <c r="R324" s="13">
        <v>0</v>
      </c>
      <c r="S324" s="13">
        <v>0</v>
      </c>
      <c r="T324" s="13">
        <v>0</v>
      </c>
      <c r="U324" s="13">
        <v>0</v>
      </c>
      <c r="V324" s="13">
        <f t="shared" ca="1" si="89"/>
        <v>0</v>
      </c>
      <c r="W324" s="13">
        <f t="shared" ca="1" si="81"/>
        <v>0</v>
      </c>
      <c r="X324" s="13">
        <f t="shared" ca="1" si="82"/>
        <v>2510.3917994851131</v>
      </c>
      <c r="Z324" s="13">
        <f t="shared" ca="1" si="90"/>
        <v>1771.8828342913953</v>
      </c>
      <c r="AA324" s="13">
        <f t="shared" ca="1" si="83"/>
        <v>438.90026954154609</v>
      </c>
      <c r="AB324" s="13">
        <f t="shared" ca="1" si="84"/>
        <v>263.41661832231864</v>
      </c>
      <c r="AC324" s="13">
        <f t="shared" ca="1" si="85"/>
        <v>59.227807216441299</v>
      </c>
    </row>
    <row r="325" spans="1:29" x14ac:dyDescent="0.25">
      <c r="A325" s="1">
        <v>45598</v>
      </c>
      <c r="B325">
        <f t="shared" si="73"/>
        <v>1641</v>
      </c>
      <c r="C325">
        <v>0</v>
      </c>
      <c r="D325">
        <v>0</v>
      </c>
      <c r="E325">
        <f t="shared" si="74"/>
        <v>1641</v>
      </c>
      <c r="F325" s="12">
        <f t="shared" ca="1" si="86"/>
        <v>1791.0551175831088</v>
      </c>
      <c r="H325">
        <f t="shared" si="75"/>
        <v>406</v>
      </c>
      <c r="I325">
        <v>0</v>
      </c>
      <c r="J325">
        <f t="shared" si="76"/>
        <v>0</v>
      </c>
      <c r="K325">
        <f t="shared" si="77"/>
        <v>406</v>
      </c>
      <c r="M325" s="13">
        <f t="shared" ca="1" si="78"/>
        <v>2510.3917994851131</v>
      </c>
      <c r="N325" s="13">
        <f t="shared" si="79"/>
        <v>0</v>
      </c>
      <c r="O325">
        <f t="shared" ca="1" si="80"/>
        <v>-2</v>
      </c>
      <c r="P325" s="12">
        <f t="shared" ca="1" si="87"/>
        <v>-1.6067556139002526</v>
      </c>
      <c r="Q325" s="12">
        <f t="shared" ca="1" si="88"/>
        <v>-0.39324438609974749</v>
      </c>
      <c r="R325" s="13">
        <v>0</v>
      </c>
      <c r="S325" s="13">
        <v>0</v>
      </c>
      <c r="T325" s="13">
        <v>0</v>
      </c>
      <c r="U325" s="13">
        <v>0</v>
      </c>
      <c r="V325" s="13">
        <f t="shared" ca="1" si="89"/>
        <v>0</v>
      </c>
      <c r="W325" s="13">
        <f t="shared" ca="1" si="81"/>
        <v>0</v>
      </c>
      <c r="X325" s="13">
        <f t="shared" ca="1" si="82"/>
        <v>2508.3917994851131</v>
      </c>
      <c r="Z325" s="13">
        <f t="shared" ca="1" si="90"/>
        <v>1770.276078677495</v>
      </c>
      <c r="AA325" s="13">
        <f t="shared" ca="1" si="83"/>
        <v>438.50702515544634</v>
      </c>
      <c r="AB325" s="13">
        <f t="shared" ca="1" si="84"/>
        <v>263.20866556640328</v>
      </c>
      <c r="AC325" s="13">
        <f t="shared" ca="1" si="85"/>
        <v>59.181050159821545</v>
      </c>
    </row>
    <row r="326" spans="1:29" x14ac:dyDescent="0.25">
      <c r="A326" s="1">
        <v>45599</v>
      </c>
      <c r="B326">
        <f t="shared" si="73"/>
        <v>1641</v>
      </c>
      <c r="C326">
        <v>0</v>
      </c>
      <c r="D326">
        <v>0</v>
      </c>
      <c r="E326">
        <f t="shared" si="74"/>
        <v>1641</v>
      </c>
      <c r="F326" s="12">
        <f t="shared" ca="1" si="86"/>
        <v>1793.4652470636372</v>
      </c>
      <c r="H326">
        <f t="shared" si="75"/>
        <v>406</v>
      </c>
      <c r="I326">
        <v>0</v>
      </c>
      <c r="J326">
        <f t="shared" si="76"/>
        <v>0</v>
      </c>
      <c r="K326">
        <f t="shared" si="77"/>
        <v>406</v>
      </c>
      <c r="M326" s="13">
        <f t="shared" ca="1" si="78"/>
        <v>2508.3917994851131</v>
      </c>
      <c r="N326" s="13">
        <f t="shared" si="79"/>
        <v>0</v>
      </c>
      <c r="O326">
        <f t="shared" ca="1" si="80"/>
        <v>3</v>
      </c>
      <c r="P326" s="12">
        <f t="shared" ca="1" si="87"/>
        <v>2.4101294805283824</v>
      </c>
      <c r="Q326" s="12">
        <f t="shared" ca="1" si="88"/>
        <v>0.58987051947161728</v>
      </c>
      <c r="R326" s="13">
        <v>0</v>
      </c>
      <c r="S326" s="13">
        <v>0</v>
      </c>
      <c r="T326" s="13">
        <v>0</v>
      </c>
      <c r="U326" s="13">
        <v>0</v>
      </c>
      <c r="V326" s="13">
        <f t="shared" ca="1" si="89"/>
        <v>0</v>
      </c>
      <c r="W326" s="13">
        <f t="shared" ca="1" si="81"/>
        <v>0</v>
      </c>
      <c r="X326" s="13">
        <f t="shared" ca="1" si="82"/>
        <v>2511.3917994851131</v>
      </c>
      <c r="Z326" s="13">
        <f t="shared" ca="1" si="90"/>
        <v>1772.6862081580234</v>
      </c>
      <c r="AA326" s="13">
        <f t="shared" ca="1" si="83"/>
        <v>439.09689567491796</v>
      </c>
      <c r="AB326" s="13">
        <f t="shared" ca="1" si="84"/>
        <v>263.52062608944522</v>
      </c>
      <c r="AC326" s="13">
        <f t="shared" ca="1" si="85"/>
        <v>59.251192802436677</v>
      </c>
    </row>
    <row r="327" spans="1:29" x14ac:dyDescent="0.25">
      <c r="A327" s="1">
        <v>45600</v>
      </c>
      <c r="B327">
        <f t="shared" si="73"/>
        <v>1641</v>
      </c>
      <c r="C327">
        <v>0</v>
      </c>
      <c r="D327">
        <v>0</v>
      </c>
      <c r="E327">
        <f t="shared" si="74"/>
        <v>1641</v>
      </c>
      <c r="F327" s="12">
        <f t="shared" ca="1" si="86"/>
        <v>1795.8753824479497</v>
      </c>
      <c r="H327">
        <f t="shared" si="75"/>
        <v>406</v>
      </c>
      <c r="I327">
        <v>0</v>
      </c>
      <c r="J327">
        <f t="shared" si="76"/>
        <v>0</v>
      </c>
      <c r="K327">
        <f t="shared" si="77"/>
        <v>406</v>
      </c>
      <c r="M327" s="13">
        <f t="shared" ca="1" si="78"/>
        <v>2511.3917994851131</v>
      </c>
      <c r="N327" s="13">
        <f t="shared" si="79"/>
        <v>0</v>
      </c>
      <c r="O327">
        <f t="shared" ca="1" si="80"/>
        <v>3</v>
      </c>
      <c r="P327" s="12">
        <f t="shared" ca="1" si="87"/>
        <v>2.4101353843124507</v>
      </c>
      <c r="Q327" s="12">
        <f t="shared" ca="1" si="88"/>
        <v>0.58986461568754922</v>
      </c>
      <c r="R327" s="13">
        <v>0</v>
      </c>
      <c r="S327" s="13">
        <v>0</v>
      </c>
      <c r="T327" s="13">
        <v>0</v>
      </c>
      <c r="U327" s="13">
        <v>0</v>
      </c>
      <c r="V327" s="13">
        <f t="shared" ca="1" si="89"/>
        <v>0</v>
      </c>
      <c r="W327" s="13">
        <f t="shared" ca="1" si="81"/>
        <v>0</v>
      </c>
      <c r="X327" s="13">
        <f t="shared" ca="1" si="82"/>
        <v>2514.3917994851131</v>
      </c>
      <c r="Z327" s="13">
        <f t="shared" ca="1" si="90"/>
        <v>1775.0963435423359</v>
      </c>
      <c r="AA327" s="13">
        <f t="shared" ca="1" si="83"/>
        <v>439.68676029060549</v>
      </c>
      <c r="AB327" s="13">
        <f t="shared" ca="1" si="84"/>
        <v>263.83253958209838</v>
      </c>
      <c r="AC327" s="13">
        <f t="shared" ca="1" si="85"/>
        <v>59.321324870522311</v>
      </c>
    </row>
    <row r="328" spans="1:29" x14ac:dyDescent="0.25">
      <c r="A328" s="1">
        <v>45601</v>
      </c>
      <c r="B328">
        <f t="shared" si="73"/>
        <v>1641</v>
      </c>
      <c r="C328">
        <v>0</v>
      </c>
      <c r="D328">
        <v>0</v>
      </c>
      <c r="E328">
        <f t="shared" si="74"/>
        <v>1641</v>
      </c>
      <c r="F328" s="12">
        <f t="shared" ca="1" si="86"/>
        <v>1793.4652411694981</v>
      </c>
      <c r="H328">
        <f t="shared" si="75"/>
        <v>406</v>
      </c>
      <c r="I328">
        <v>0</v>
      </c>
      <c r="J328">
        <f t="shared" si="76"/>
        <v>0</v>
      </c>
      <c r="K328">
        <f t="shared" si="77"/>
        <v>406</v>
      </c>
      <c r="M328" s="13">
        <f t="shared" ca="1" si="78"/>
        <v>2514.3917994851131</v>
      </c>
      <c r="N328" s="13">
        <f t="shared" si="79"/>
        <v>0</v>
      </c>
      <c r="O328">
        <f t="shared" ca="1" si="80"/>
        <v>-3</v>
      </c>
      <c r="P328" s="12">
        <f t="shared" ca="1" si="87"/>
        <v>-2.4101412784515848</v>
      </c>
      <c r="Q328" s="12">
        <f t="shared" ca="1" si="88"/>
        <v>-0.58985872154841545</v>
      </c>
      <c r="R328" s="13">
        <v>0</v>
      </c>
      <c r="S328" s="13">
        <v>0</v>
      </c>
      <c r="T328" s="13">
        <v>0</v>
      </c>
      <c r="U328" s="13">
        <v>0</v>
      </c>
      <c r="V328" s="13">
        <f t="shared" ca="1" si="89"/>
        <v>0</v>
      </c>
      <c r="W328" s="13">
        <f t="shared" ca="1" si="81"/>
        <v>0</v>
      </c>
      <c r="X328" s="13">
        <f t="shared" ca="1" si="82"/>
        <v>2511.3917994851131</v>
      </c>
      <c r="Z328" s="13">
        <f t="shared" ca="1" si="90"/>
        <v>1772.6862022638843</v>
      </c>
      <c r="AA328" s="13">
        <f t="shared" ca="1" si="83"/>
        <v>439.09690156905708</v>
      </c>
      <c r="AB328" s="13">
        <f t="shared" ca="1" si="84"/>
        <v>263.52067304300107</v>
      </c>
      <c r="AC328" s="13">
        <f t="shared" ca="1" si="85"/>
        <v>59.251203359690706</v>
      </c>
    </row>
    <row r="329" spans="1:29" x14ac:dyDescent="0.25">
      <c r="A329" s="1">
        <v>45602</v>
      </c>
      <c r="B329">
        <f t="shared" si="73"/>
        <v>1641</v>
      </c>
      <c r="C329">
        <v>0</v>
      </c>
      <c r="D329">
        <v>0</v>
      </c>
      <c r="E329">
        <f t="shared" si="74"/>
        <v>1641</v>
      </c>
      <c r="F329" s="12">
        <f t="shared" ca="1" si="86"/>
        <v>1795.8753765477225</v>
      </c>
      <c r="H329">
        <f t="shared" si="75"/>
        <v>406</v>
      </c>
      <c r="I329">
        <v>0</v>
      </c>
      <c r="J329">
        <f t="shared" si="76"/>
        <v>0</v>
      </c>
      <c r="K329">
        <f t="shared" si="77"/>
        <v>406</v>
      </c>
      <c r="M329" s="13">
        <f t="shared" ca="1" si="78"/>
        <v>2511.3917994851131</v>
      </c>
      <c r="N329" s="13">
        <f t="shared" si="79"/>
        <v>0</v>
      </c>
      <c r="O329">
        <f t="shared" ca="1" si="80"/>
        <v>3</v>
      </c>
      <c r="P329" s="12">
        <f t="shared" ca="1" si="87"/>
        <v>2.4101353782243655</v>
      </c>
      <c r="Q329" s="12">
        <f t="shared" ca="1" si="88"/>
        <v>0.58986462177563481</v>
      </c>
      <c r="R329" s="13">
        <v>0</v>
      </c>
      <c r="S329" s="13">
        <v>0</v>
      </c>
      <c r="T329" s="13">
        <v>0</v>
      </c>
      <c r="U329" s="13">
        <v>0</v>
      </c>
      <c r="V329" s="13">
        <f t="shared" ca="1" si="89"/>
        <v>0</v>
      </c>
      <c r="W329" s="13">
        <f t="shared" ca="1" si="81"/>
        <v>0</v>
      </c>
      <c r="X329" s="13">
        <f t="shared" ca="1" si="82"/>
        <v>2514.3917994851131</v>
      </c>
      <c r="Z329" s="13">
        <f t="shared" ca="1" si="90"/>
        <v>1775.0963376421087</v>
      </c>
      <c r="AA329" s="13">
        <f t="shared" ca="1" si="83"/>
        <v>439.68676619083271</v>
      </c>
      <c r="AB329" s="13">
        <f t="shared" ca="1" si="84"/>
        <v>263.83258658415281</v>
      </c>
      <c r="AC329" s="13">
        <f t="shared" ca="1" si="85"/>
        <v>59.321335438680975</v>
      </c>
    </row>
    <row r="330" spans="1:29" x14ac:dyDescent="0.25">
      <c r="A330" s="1">
        <v>45603</v>
      </c>
      <c r="B330">
        <f t="shared" si="73"/>
        <v>1641</v>
      </c>
      <c r="C330">
        <v>0</v>
      </c>
      <c r="D330">
        <v>0</v>
      </c>
      <c r="E330">
        <f t="shared" si="74"/>
        <v>1641</v>
      </c>
      <c r="F330" s="12">
        <f t="shared" ca="1" si="86"/>
        <v>1798.2855178200878</v>
      </c>
      <c r="H330">
        <f t="shared" si="75"/>
        <v>406</v>
      </c>
      <c r="I330">
        <v>0</v>
      </c>
      <c r="J330">
        <f t="shared" si="76"/>
        <v>0</v>
      </c>
      <c r="K330">
        <f t="shared" si="77"/>
        <v>406</v>
      </c>
      <c r="M330" s="13">
        <f t="shared" ca="1" si="78"/>
        <v>2514.3917994851131</v>
      </c>
      <c r="N330" s="13">
        <f t="shared" si="79"/>
        <v>0</v>
      </c>
      <c r="O330">
        <f t="shared" ca="1" si="80"/>
        <v>3</v>
      </c>
      <c r="P330" s="12">
        <f t="shared" ca="1" si="87"/>
        <v>2.4101412723651983</v>
      </c>
      <c r="Q330" s="12">
        <f t="shared" ca="1" si="88"/>
        <v>0.58985872763480196</v>
      </c>
      <c r="R330" s="13">
        <v>0</v>
      </c>
      <c r="S330" s="13">
        <v>0</v>
      </c>
      <c r="T330" s="13">
        <v>0</v>
      </c>
      <c r="U330" s="13">
        <v>0</v>
      </c>
      <c r="V330" s="13">
        <f t="shared" ca="1" si="89"/>
        <v>0</v>
      </c>
      <c r="W330" s="13">
        <f t="shared" ca="1" si="81"/>
        <v>0</v>
      </c>
      <c r="X330" s="13">
        <f t="shared" ca="1" si="82"/>
        <v>2517.3917994851131</v>
      </c>
      <c r="Z330" s="13">
        <f t="shared" ca="1" si="90"/>
        <v>1777.506478914474</v>
      </c>
      <c r="AA330" s="13">
        <f t="shared" ca="1" si="83"/>
        <v>440.27662491846752</v>
      </c>
      <c r="AB330" s="13">
        <f t="shared" ca="1" si="84"/>
        <v>264.14445317173511</v>
      </c>
      <c r="AC330" s="13">
        <f t="shared" ca="1" si="85"/>
        <v>59.391456960414175</v>
      </c>
    </row>
    <row r="331" spans="1:29" x14ac:dyDescent="0.25">
      <c r="A331" s="1">
        <v>45604</v>
      </c>
      <c r="B331">
        <f t="shared" si="73"/>
        <v>1641</v>
      </c>
      <c r="C331">
        <v>0</v>
      </c>
      <c r="D331">
        <v>0</v>
      </c>
      <c r="E331">
        <f t="shared" si="74"/>
        <v>1641</v>
      </c>
      <c r="F331" s="12">
        <f t="shared" ca="1" si="86"/>
        <v>1799.0889002057179</v>
      </c>
      <c r="H331">
        <f t="shared" si="75"/>
        <v>406</v>
      </c>
      <c r="I331">
        <v>0</v>
      </c>
      <c r="J331">
        <f t="shared" si="76"/>
        <v>0</v>
      </c>
      <c r="K331">
        <f t="shared" si="77"/>
        <v>406</v>
      </c>
      <c r="M331" s="13">
        <f t="shared" ca="1" si="78"/>
        <v>2517.3917994851131</v>
      </c>
      <c r="N331" s="13">
        <f t="shared" si="79"/>
        <v>0</v>
      </c>
      <c r="O331">
        <f t="shared" ca="1" si="80"/>
        <v>1</v>
      </c>
      <c r="P331" s="12">
        <f t="shared" ca="1" si="87"/>
        <v>0.80338238563002184</v>
      </c>
      <c r="Q331" s="12">
        <f t="shared" ca="1" si="88"/>
        <v>0.19661761436997832</v>
      </c>
      <c r="R331" s="13">
        <v>0</v>
      </c>
      <c r="S331" s="13">
        <v>0</v>
      </c>
      <c r="T331" s="13">
        <v>0</v>
      </c>
      <c r="U331" s="13">
        <v>0</v>
      </c>
      <c r="V331" s="13">
        <f t="shared" ca="1" si="89"/>
        <v>0</v>
      </c>
      <c r="W331" s="13">
        <f t="shared" ca="1" si="81"/>
        <v>0</v>
      </c>
      <c r="X331" s="13">
        <f t="shared" ca="1" si="82"/>
        <v>2518.3917994851131</v>
      </c>
      <c r="Z331" s="13">
        <f t="shared" ca="1" si="90"/>
        <v>1778.3098613001041</v>
      </c>
      <c r="AA331" s="13">
        <f t="shared" ca="1" si="83"/>
        <v>440.4732425328375</v>
      </c>
      <c r="AB331" s="13">
        <f t="shared" ca="1" si="84"/>
        <v>264.2483930752735</v>
      </c>
      <c r="AC331" s="13">
        <f t="shared" ca="1" si="85"/>
        <v>59.414827287647412</v>
      </c>
    </row>
    <row r="332" spans="1:29" x14ac:dyDescent="0.25">
      <c r="A332" s="1">
        <v>45605</v>
      </c>
      <c r="B332">
        <f t="shared" si="73"/>
        <v>1641</v>
      </c>
      <c r="C332">
        <v>0</v>
      </c>
      <c r="D332">
        <v>0</v>
      </c>
      <c r="E332">
        <f t="shared" si="74"/>
        <v>1641</v>
      </c>
      <c r="F332" s="12">
        <f t="shared" ca="1" si="86"/>
        <v>1802.3024323616369</v>
      </c>
      <c r="H332">
        <f t="shared" si="75"/>
        <v>406</v>
      </c>
      <c r="I332">
        <v>0</v>
      </c>
      <c r="J332">
        <f t="shared" si="76"/>
        <v>0</v>
      </c>
      <c r="K332">
        <f t="shared" si="77"/>
        <v>406</v>
      </c>
      <c r="M332" s="13">
        <f t="shared" ca="1" si="78"/>
        <v>2518.3917994851131</v>
      </c>
      <c r="N332" s="13">
        <f t="shared" si="79"/>
        <v>0</v>
      </c>
      <c r="O332">
        <f t="shared" ca="1" si="80"/>
        <v>4</v>
      </c>
      <c r="P332" s="12">
        <f t="shared" ca="1" si="87"/>
        <v>3.213532155919018</v>
      </c>
      <c r="Q332" s="12">
        <f t="shared" ca="1" si="88"/>
        <v>0.78646784408098303</v>
      </c>
      <c r="R332" s="13">
        <v>0</v>
      </c>
      <c r="S332" s="13">
        <v>0</v>
      </c>
      <c r="T332" s="13">
        <v>0</v>
      </c>
      <c r="U332" s="13">
        <v>0</v>
      </c>
      <c r="V332" s="13">
        <f t="shared" ca="1" si="89"/>
        <v>0</v>
      </c>
      <c r="W332" s="13">
        <f t="shared" ca="1" si="81"/>
        <v>0</v>
      </c>
      <c r="X332" s="13">
        <f t="shared" ca="1" si="82"/>
        <v>2522.3917994851131</v>
      </c>
      <c r="Z332" s="13">
        <f t="shared" ca="1" si="90"/>
        <v>1781.5233934560231</v>
      </c>
      <c r="AA332" s="13">
        <f t="shared" ca="1" si="83"/>
        <v>441.25971037691846</v>
      </c>
      <c r="AB332" s="13">
        <f t="shared" ca="1" si="84"/>
        <v>264.66413187071709</v>
      </c>
      <c r="AC332" s="13">
        <f t="shared" ca="1" si="85"/>
        <v>59.50830391560563</v>
      </c>
    </row>
    <row r="333" spans="1:29" x14ac:dyDescent="0.25">
      <c r="A333" s="1">
        <v>45606</v>
      </c>
      <c r="B333">
        <f t="shared" si="73"/>
        <v>1641</v>
      </c>
      <c r="C333">
        <v>-7</v>
      </c>
      <c r="D333">
        <v>0</v>
      </c>
      <c r="E333">
        <f t="shared" si="74"/>
        <v>1634</v>
      </c>
      <c r="F333" s="12">
        <f t="shared" ca="1" si="86"/>
        <v>1796.909203656618</v>
      </c>
      <c r="H333">
        <f t="shared" si="75"/>
        <v>406</v>
      </c>
      <c r="I333">
        <v>-5</v>
      </c>
      <c r="J333">
        <f t="shared" si="76"/>
        <v>0</v>
      </c>
      <c r="K333">
        <f t="shared" si="77"/>
        <v>401</v>
      </c>
      <c r="M333" s="13">
        <f t="shared" ca="1" si="78"/>
        <v>2522.3917994851131</v>
      </c>
      <c r="N333" s="13">
        <f t="shared" si="79"/>
        <v>-12</v>
      </c>
      <c r="O333">
        <f t="shared" ca="1" si="80"/>
        <v>2</v>
      </c>
      <c r="P333" s="12">
        <f t="shared" ca="1" si="87"/>
        <v>1.6067712949811586</v>
      </c>
      <c r="Q333" s="12">
        <f t="shared" ca="1" si="88"/>
        <v>0.39322870501884161</v>
      </c>
      <c r="R333" s="13">
        <v>0</v>
      </c>
      <c r="S333" s="13">
        <v>0</v>
      </c>
      <c r="T333" s="13">
        <v>0</v>
      </c>
      <c r="U333" s="13">
        <v>0</v>
      </c>
      <c r="V333" s="13">
        <f t="shared" ca="1" si="89"/>
        <v>0</v>
      </c>
      <c r="W333" s="13">
        <f t="shared" ca="1" si="81"/>
        <v>0</v>
      </c>
      <c r="X333" s="13">
        <f t="shared" ca="1" si="82"/>
        <v>2512.3917994851131</v>
      </c>
      <c r="Z333" s="13">
        <f t="shared" ca="1" si="90"/>
        <v>1776.1301647510043</v>
      </c>
      <c r="AA333" s="13">
        <f t="shared" ca="1" si="83"/>
        <v>436.65293908193729</v>
      </c>
      <c r="AB333" s="13">
        <f t="shared" ca="1" si="84"/>
        <v>264.8719597088978</v>
      </c>
      <c r="AC333" s="13">
        <f t="shared" ca="1" si="85"/>
        <v>59.55503288514587</v>
      </c>
    </row>
    <row r="334" spans="1:29" x14ac:dyDescent="0.25">
      <c r="A334" s="1">
        <v>45607</v>
      </c>
      <c r="B334">
        <f t="shared" si="73"/>
        <v>1634</v>
      </c>
      <c r="C334">
        <v>0</v>
      </c>
      <c r="D334">
        <v>0</v>
      </c>
      <c r="E334">
        <f t="shared" si="74"/>
        <v>1634</v>
      </c>
      <c r="F334" s="12">
        <f t="shared" ca="1" si="86"/>
        <v>1796.909203656618</v>
      </c>
      <c r="H334">
        <f t="shared" si="75"/>
        <v>401</v>
      </c>
      <c r="I334">
        <v>0</v>
      </c>
      <c r="J334">
        <f t="shared" si="76"/>
        <v>0</v>
      </c>
      <c r="K334">
        <f t="shared" si="77"/>
        <v>401</v>
      </c>
      <c r="M334" s="13">
        <f t="shared" ca="1" si="78"/>
        <v>2512.3917994851131</v>
      </c>
      <c r="N334" s="13">
        <f t="shared" si="79"/>
        <v>0</v>
      </c>
      <c r="O334">
        <f t="shared" ca="1" si="80"/>
        <v>0</v>
      </c>
      <c r="P334" s="12">
        <f t="shared" ca="1" si="87"/>
        <v>0</v>
      </c>
      <c r="Q334" s="12">
        <f t="shared" ca="1" si="88"/>
        <v>0</v>
      </c>
      <c r="R334" s="13">
        <v>0</v>
      </c>
      <c r="S334" s="13">
        <v>0</v>
      </c>
      <c r="T334" s="13">
        <v>0</v>
      </c>
      <c r="U334" s="13">
        <v>0</v>
      </c>
      <c r="V334" s="13">
        <f t="shared" ca="1" si="89"/>
        <v>0</v>
      </c>
      <c r="W334" s="13">
        <f t="shared" ca="1" si="81"/>
        <v>0</v>
      </c>
      <c r="X334" s="13">
        <f t="shared" ca="1" si="82"/>
        <v>2512.3917994851131</v>
      </c>
      <c r="Z334" s="13">
        <f t="shared" ca="1" si="90"/>
        <v>1776.1301647510043</v>
      </c>
      <c r="AA334" s="13">
        <f t="shared" ca="1" si="83"/>
        <v>436.65293908193729</v>
      </c>
      <c r="AB334" s="13">
        <f t="shared" ca="1" si="84"/>
        <v>264.8719597088978</v>
      </c>
      <c r="AC334" s="13">
        <f t="shared" ca="1" si="85"/>
        <v>59.55503288514587</v>
      </c>
    </row>
    <row r="335" spans="1:29" x14ac:dyDescent="0.25">
      <c r="A335" s="1">
        <v>45608</v>
      </c>
      <c r="B335">
        <f t="shared" si="73"/>
        <v>1634</v>
      </c>
      <c r="C335">
        <v>0</v>
      </c>
      <c r="D335">
        <v>0</v>
      </c>
      <c r="E335">
        <f t="shared" si="74"/>
        <v>1634</v>
      </c>
      <c r="F335" s="12">
        <f t="shared" ca="1" si="86"/>
        <v>1796.1047759399958</v>
      </c>
      <c r="H335">
        <f t="shared" si="75"/>
        <v>401</v>
      </c>
      <c r="I335">
        <v>0</v>
      </c>
      <c r="J335">
        <f t="shared" si="76"/>
        <v>0</v>
      </c>
      <c r="K335">
        <f t="shared" si="77"/>
        <v>401</v>
      </c>
      <c r="M335" s="13">
        <f t="shared" ca="1" si="78"/>
        <v>2512.3917994851131</v>
      </c>
      <c r="N335" s="13">
        <f t="shared" si="79"/>
        <v>0</v>
      </c>
      <c r="O335">
        <f t="shared" ca="1" si="80"/>
        <v>-1</v>
      </c>
      <c r="P335" s="12">
        <f t="shared" ca="1" si="87"/>
        <v>-0.80442771662233814</v>
      </c>
      <c r="Q335" s="12">
        <f t="shared" ca="1" si="88"/>
        <v>-0.19557228337766186</v>
      </c>
      <c r="R335" s="13">
        <v>0</v>
      </c>
      <c r="S335" s="13">
        <v>0</v>
      </c>
      <c r="T335" s="13">
        <v>0</v>
      </c>
      <c r="U335" s="13">
        <v>0</v>
      </c>
      <c r="V335" s="13">
        <f t="shared" ca="1" si="89"/>
        <v>0</v>
      </c>
      <c r="W335" s="13">
        <f t="shared" ca="1" si="81"/>
        <v>0</v>
      </c>
      <c r="X335" s="13">
        <f t="shared" ca="1" si="82"/>
        <v>2511.3917994851131</v>
      </c>
      <c r="Z335" s="13">
        <f t="shared" ca="1" si="90"/>
        <v>1775.325737034382</v>
      </c>
      <c r="AA335" s="13">
        <f t="shared" ca="1" si="83"/>
        <v>436.45736679855963</v>
      </c>
      <c r="AB335" s="13">
        <f t="shared" ca="1" si="84"/>
        <v>264.76756474370279</v>
      </c>
      <c r="AC335" s="13">
        <f t="shared" ca="1" si="85"/>
        <v>59.531560239751222</v>
      </c>
    </row>
    <row r="336" spans="1:29" x14ac:dyDescent="0.25">
      <c r="A336" s="1">
        <v>45609</v>
      </c>
      <c r="B336">
        <f t="shared" si="73"/>
        <v>1634</v>
      </c>
      <c r="C336">
        <v>0</v>
      </c>
      <c r="D336">
        <v>0</v>
      </c>
      <c r="E336">
        <f t="shared" si="74"/>
        <v>1634</v>
      </c>
      <c r="F336" s="12">
        <f t="shared" ca="1" si="86"/>
        <v>1794.4959217170551</v>
      </c>
      <c r="H336">
        <f t="shared" si="75"/>
        <v>401</v>
      </c>
      <c r="I336">
        <v>0</v>
      </c>
      <c r="J336">
        <f t="shared" si="76"/>
        <v>0</v>
      </c>
      <c r="K336">
        <f t="shared" si="77"/>
        <v>401</v>
      </c>
      <c r="M336" s="13">
        <f t="shared" ca="1" si="78"/>
        <v>2511.3917994851131</v>
      </c>
      <c r="N336" s="13">
        <f t="shared" si="79"/>
        <v>0</v>
      </c>
      <c r="O336">
        <f t="shared" ca="1" si="80"/>
        <v>-2</v>
      </c>
      <c r="P336" s="12">
        <f t="shared" ca="1" si="87"/>
        <v>-1.6088542229407194</v>
      </c>
      <c r="Q336" s="12">
        <f t="shared" ca="1" si="88"/>
        <v>-0.39114577705928077</v>
      </c>
      <c r="R336" s="13">
        <v>0</v>
      </c>
      <c r="S336" s="13">
        <v>0</v>
      </c>
      <c r="T336" s="13">
        <v>0</v>
      </c>
      <c r="U336" s="13">
        <v>0</v>
      </c>
      <c r="V336" s="13">
        <f t="shared" ca="1" si="89"/>
        <v>0</v>
      </c>
      <c r="W336" s="13">
        <f t="shared" ca="1" si="81"/>
        <v>0</v>
      </c>
      <c r="X336" s="13">
        <f t="shared" ca="1" si="82"/>
        <v>2509.3917994851131</v>
      </c>
      <c r="Z336" s="13">
        <f t="shared" ca="1" si="90"/>
        <v>1773.7168828114413</v>
      </c>
      <c r="AA336" s="13">
        <f t="shared" ca="1" si="83"/>
        <v>436.06622102150033</v>
      </c>
      <c r="AB336" s="13">
        <f t="shared" ca="1" si="84"/>
        <v>264.55876428626078</v>
      </c>
      <c r="AC336" s="13">
        <f t="shared" ca="1" si="85"/>
        <v>59.48461258201101</v>
      </c>
    </row>
    <row r="337" spans="1:29" x14ac:dyDescent="0.25">
      <c r="A337" s="1">
        <v>45610</v>
      </c>
      <c r="B337">
        <f t="shared" si="73"/>
        <v>1634</v>
      </c>
      <c r="C337">
        <v>0</v>
      </c>
      <c r="D337">
        <v>0</v>
      </c>
      <c r="E337">
        <f t="shared" si="74"/>
        <v>1634</v>
      </c>
      <c r="F337" s="12">
        <f t="shared" ca="1" si="86"/>
        <v>1796.9091994169555</v>
      </c>
      <c r="H337">
        <f t="shared" si="75"/>
        <v>401</v>
      </c>
      <c r="I337">
        <v>0</v>
      </c>
      <c r="J337">
        <f t="shared" si="76"/>
        <v>0</v>
      </c>
      <c r="K337">
        <f t="shared" si="77"/>
        <v>401</v>
      </c>
      <c r="M337" s="13">
        <f t="shared" ca="1" si="78"/>
        <v>2509.3917994851131</v>
      </c>
      <c r="N337" s="13">
        <f t="shared" si="79"/>
        <v>0</v>
      </c>
      <c r="O337">
        <f t="shared" ca="1" si="80"/>
        <v>3</v>
      </c>
      <c r="P337" s="12">
        <f t="shared" ca="1" si="87"/>
        <v>2.4132776999003043</v>
      </c>
      <c r="Q337" s="12">
        <f t="shared" ca="1" si="88"/>
        <v>0.58672230009969606</v>
      </c>
      <c r="R337" s="13">
        <v>0</v>
      </c>
      <c r="S337" s="13">
        <v>0</v>
      </c>
      <c r="T337" s="13">
        <v>0</v>
      </c>
      <c r="U337" s="13">
        <v>0</v>
      </c>
      <c r="V337" s="13">
        <f t="shared" ca="1" si="89"/>
        <v>0</v>
      </c>
      <c r="W337" s="13">
        <f t="shared" ca="1" si="81"/>
        <v>0</v>
      </c>
      <c r="X337" s="13">
        <f t="shared" ca="1" si="82"/>
        <v>2512.3917994851131</v>
      </c>
      <c r="Z337" s="13">
        <f t="shared" ca="1" si="90"/>
        <v>1776.1301605113417</v>
      </c>
      <c r="AA337" s="13">
        <f t="shared" ca="1" si="83"/>
        <v>436.65294332160005</v>
      </c>
      <c r="AB337" s="13">
        <f t="shared" ca="1" si="84"/>
        <v>264.87199658488254</v>
      </c>
      <c r="AC337" s="13">
        <f t="shared" ca="1" si="85"/>
        <v>59.55504117651234</v>
      </c>
    </row>
    <row r="338" spans="1:29" x14ac:dyDescent="0.25">
      <c r="A338" s="1">
        <v>45611</v>
      </c>
      <c r="B338">
        <f t="shared" si="73"/>
        <v>1634</v>
      </c>
      <c r="C338">
        <v>0</v>
      </c>
      <c r="D338">
        <v>0</v>
      </c>
      <c r="E338">
        <f t="shared" si="74"/>
        <v>1634</v>
      </c>
      <c r="F338" s="12">
        <f t="shared" ca="1" si="86"/>
        <v>1794.4959162714604</v>
      </c>
      <c r="H338">
        <f t="shared" si="75"/>
        <v>401</v>
      </c>
      <c r="I338">
        <v>0</v>
      </c>
      <c r="J338">
        <f t="shared" si="76"/>
        <v>0</v>
      </c>
      <c r="K338">
        <f t="shared" si="77"/>
        <v>401</v>
      </c>
      <c r="M338" s="13">
        <f t="shared" ca="1" si="78"/>
        <v>2512.3917994851131</v>
      </c>
      <c r="N338" s="13">
        <f t="shared" si="79"/>
        <v>0</v>
      </c>
      <c r="O338">
        <f t="shared" ca="1" si="80"/>
        <v>-3</v>
      </c>
      <c r="P338" s="12">
        <f t="shared" ca="1" si="87"/>
        <v>-2.4132831454950301</v>
      </c>
      <c r="Q338" s="12">
        <f t="shared" ca="1" si="88"/>
        <v>-0.58671685450496935</v>
      </c>
      <c r="R338" s="13">
        <v>0</v>
      </c>
      <c r="S338" s="13">
        <v>0</v>
      </c>
      <c r="T338" s="13">
        <v>0</v>
      </c>
      <c r="U338" s="13">
        <v>0</v>
      </c>
      <c r="V338" s="13">
        <f t="shared" ca="1" si="89"/>
        <v>0</v>
      </c>
      <c r="W338" s="13">
        <f t="shared" ca="1" si="81"/>
        <v>0</v>
      </c>
      <c r="X338" s="13">
        <f t="shared" ca="1" si="82"/>
        <v>2509.3917994851131</v>
      </c>
      <c r="Z338" s="13">
        <f t="shared" ca="1" si="90"/>
        <v>1773.7168773658466</v>
      </c>
      <c r="AA338" s="13">
        <f t="shared" ca="1" si="83"/>
        <v>436.06622646709508</v>
      </c>
      <c r="AB338" s="13">
        <f t="shared" ca="1" si="84"/>
        <v>264.55881165127062</v>
      </c>
      <c r="AC338" s="13">
        <f t="shared" ca="1" si="85"/>
        <v>59.484623231778258</v>
      </c>
    </row>
    <row r="339" spans="1:29" x14ac:dyDescent="0.25">
      <c r="A339" s="1">
        <v>45612</v>
      </c>
      <c r="B339">
        <f t="shared" ref="B339:B384" si="91">E338</f>
        <v>1634</v>
      </c>
      <c r="C339">
        <v>0</v>
      </c>
      <c r="D339">
        <v>0</v>
      </c>
      <c r="E339">
        <f t="shared" ref="E339:E384" si="92">B339+C339+D339</f>
        <v>1634</v>
      </c>
      <c r="F339" s="12">
        <f t="shared" ca="1" si="86"/>
        <v>1793.691490373368</v>
      </c>
      <c r="H339">
        <f t="shared" ref="H339:H384" si="93">K338</f>
        <v>401</v>
      </c>
      <c r="I339">
        <v>0</v>
      </c>
      <c r="J339">
        <f t="shared" ref="J339:J384" si="94">-D339</f>
        <v>0</v>
      </c>
      <c r="K339">
        <f t="shared" ref="K339:K383" si="95">H339+I339+J339</f>
        <v>401</v>
      </c>
      <c r="M339" s="13">
        <f t="shared" ref="M339:M384" ca="1" si="96">X338</f>
        <v>2509.3917994851131</v>
      </c>
      <c r="N339" s="13">
        <f t="shared" ref="N339:N384" si="97">C339+I339</f>
        <v>0</v>
      </c>
      <c r="O339">
        <f t="shared" ref="O339:O384" ca="1" si="98">RANDBETWEEN(-3,4)</f>
        <v>-1</v>
      </c>
      <c r="P339" s="12">
        <f t="shared" ca="1" si="87"/>
        <v>-0.8044258980924589</v>
      </c>
      <c r="Q339" s="12">
        <f t="shared" ca="1" si="88"/>
        <v>-0.19557410190754113</v>
      </c>
      <c r="R339" s="13">
        <v>0</v>
      </c>
      <c r="S339" s="13">
        <v>0</v>
      </c>
      <c r="T339" s="13">
        <v>0</v>
      </c>
      <c r="U339" s="13">
        <v>0</v>
      </c>
      <c r="V339" s="13">
        <f t="shared" ca="1" si="89"/>
        <v>0</v>
      </c>
      <c r="W339" s="13">
        <f t="shared" ref="W339:W384" ca="1" si="99">-AB338*(D339/E338)</f>
        <v>0</v>
      </c>
      <c r="X339" s="13">
        <f t="shared" ref="X339:X384" ca="1" si="100">M339+N339+O339+R339+T339</f>
        <v>2508.3917994851131</v>
      </c>
      <c r="Z339" s="13">
        <f t="shared" ca="1" si="90"/>
        <v>1772.9124514677542</v>
      </c>
      <c r="AA339" s="13">
        <f t="shared" ref="AA339:AA383" ca="1" si="101">AA338+I339+V339+Q339+T339</f>
        <v>435.87065236518754</v>
      </c>
      <c r="AB339" s="13">
        <f t="shared" ref="AB339:AB384" ca="1" si="102">AB338+P339*AB338/(Z338+AB338)-W339</f>
        <v>264.4544008687609</v>
      </c>
      <c r="AC339" s="13">
        <f t="shared" ref="AC339:AC384" ca="1" si="103">AC338+Q339*AC338/IF((AA338+AC338)=0,1,(AA338+AC338))+W339</f>
        <v>59.461147029945622</v>
      </c>
    </row>
    <row r="340" spans="1:29" x14ac:dyDescent="0.25">
      <c r="A340" s="1">
        <v>45613</v>
      </c>
      <c r="B340">
        <f t="shared" si="91"/>
        <v>1634</v>
      </c>
      <c r="C340">
        <v>0</v>
      </c>
      <c r="D340">
        <v>0</v>
      </c>
      <c r="E340">
        <f t="shared" si="92"/>
        <v>1634</v>
      </c>
      <c r="F340" s="12">
        <f t="shared" ref="F340:F384" ca="1" si="104">F339+C340+D340+P340</f>
        <v>1791.2782144975229</v>
      </c>
      <c r="H340">
        <f t="shared" si="93"/>
        <v>401</v>
      </c>
      <c r="I340">
        <v>0</v>
      </c>
      <c r="J340">
        <f t="shared" si="94"/>
        <v>0</v>
      </c>
      <c r="K340">
        <f t="shared" si="95"/>
        <v>401</v>
      </c>
      <c r="M340" s="13">
        <f t="shared" ca="1" si="96"/>
        <v>2508.3917994851131</v>
      </c>
      <c r="N340" s="13">
        <f t="shared" si="97"/>
        <v>0</v>
      </c>
      <c r="O340">
        <f t="shared" ca="1" si="98"/>
        <v>-3</v>
      </c>
      <c r="P340" s="12">
        <f t="shared" ref="P340:P384" ca="1" si="105">O340*(Z339+AB339)/(Z339+AA339+AB339+AC339)</f>
        <v>-2.4132758758451582</v>
      </c>
      <c r="Q340" s="12">
        <f t="shared" ref="Q340:Q384" ca="1" si="106">O340*(AA339+AC339)/(Z339+AA339+AB339+AC339)</f>
        <v>-0.58672412415484154</v>
      </c>
      <c r="R340" s="13">
        <v>0</v>
      </c>
      <c r="S340" s="13">
        <v>0</v>
      </c>
      <c r="T340" s="13">
        <v>0</v>
      </c>
      <c r="U340" s="13">
        <v>0</v>
      </c>
      <c r="V340" s="13">
        <f t="shared" ref="V340:V384" ca="1" si="107">-F339*(D340/E339)</f>
        <v>0</v>
      </c>
      <c r="W340" s="13">
        <f t="shared" ca="1" si="99"/>
        <v>0</v>
      </c>
      <c r="X340" s="13">
        <f t="shared" ca="1" si="100"/>
        <v>2505.3917994851131</v>
      </c>
      <c r="Z340" s="13">
        <f t="shared" ref="Z340:Z383" ca="1" si="108">Z339+C340-V340+P340+R340</f>
        <v>1770.4991755919091</v>
      </c>
      <c r="AA340" s="13">
        <f t="shared" ca="1" si="101"/>
        <v>435.2839282410327</v>
      </c>
      <c r="AB340" s="13">
        <f t="shared" ca="1" si="102"/>
        <v>264.1411527047664</v>
      </c>
      <c r="AC340" s="13">
        <f t="shared" ca="1" si="103"/>
        <v>59.390714868200725</v>
      </c>
    </row>
    <row r="341" spans="1:29" x14ac:dyDescent="0.25">
      <c r="A341" s="1">
        <v>45614</v>
      </c>
      <c r="B341">
        <f t="shared" si="91"/>
        <v>1634</v>
      </c>
      <c r="C341">
        <v>0</v>
      </c>
      <c r="D341">
        <v>0</v>
      </c>
      <c r="E341">
        <f t="shared" si="92"/>
        <v>1634</v>
      </c>
      <c r="F341" s="12">
        <f t="shared" ca="1" si="104"/>
        <v>1790.4737910266233</v>
      </c>
      <c r="H341">
        <f t="shared" si="93"/>
        <v>401</v>
      </c>
      <c r="I341">
        <v>0</v>
      </c>
      <c r="J341">
        <f t="shared" si="94"/>
        <v>0</v>
      </c>
      <c r="K341">
        <f t="shared" si="95"/>
        <v>401</v>
      </c>
      <c r="M341" s="13">
        <f t="shared" ca="1" si="96"/>
        <v>2505.3917994851131</v>
      </c>
      <c r="N341" s="13">
        <f t="shared" si="97"/>
        <v>0</v>
      </c>
      <c r="O341">
        <f t="shared" ca="1" si="98"/>
        <v>-1</v>
      </c>
      <c r="P341" s="12">
        <f t="shared" ca="1" si="105"/>
        <v>-0.80442347089960475</v>
      </c>
      <c r="Q341" s="12">
        <f t="shared" ca="1" si="106"/>
        <v>-0.19557652910039539</v>
      </c>
      <c r="R341" s="13">
        <v>0</v>
      </c>
      <c r="S341" s="13">
        <v>0</v>
      </c>
      <c r="T341" s="13">
        <v>0</v>
      </c>
      <c r="U341" s="13">
        <v>0</v>
      </c>
      <c r="V341" s="13">
        <f t="shared" ca="1" si="107"/>
        <v>0</v>
      </c>
      <c r="W341" s="13">
        <f t="shared" ca="1" si="99"/>
        <v>0</v>
      </c>
      <c r="X341" s="13">
        <f t="shared" ca="1" si="100"/>
        <v>2504.3917994851131</v>
      </c>
      <c r="Z341" s="13">
        <f t="shared" ca="1" si="108"/>
        <v>1769.6947521210095</v>
      </c>
      <c r="AA341" s="13">
        <f t="shared" ca="1" si="101"/>
        <v>435.08835171193232</v>
      </c>
      <c r="AB341" s="13">
        <f t="shared" ca="1" si="102"/>
        <v>264.0367208108778</v>
      </c>
      <c r="AC341" s="13">
        <f t="shared" ca="1" si="103"/>
        <v>59.367233919588308</v>
      </c>
    </row>
    <row r="342" spans="1:29" x14ac:dyDescent="0.25">
      <c r="A342" s="1">
        <v>45615</v>
      </c>
      <c r="B342">
        <f t="shared" si="91"/>
        <v>1634</v>
      </c>
      <c r="C342">
        <v>0</v>
      </c>
      <c r="D342">
        <v>0</v>
      </c>
      <c r="E342">
        <f t="shared" si="92"/>
        <v>1634</v>
      </c>
      <c r="F342" s="12">
        <f t="shared" ca="1" si="104"/>
        <v>1789.669368163195</v>
      </c>
      <c r="H342">
        <f t="shared" si="93"/>
        <v>401</v>
      </c>
      <c r="I342">
        <v>0</v>
      </c>
      <c r="J342">
        <f t="shared" si="94"/>
        <v>0</v>
      </c>
      <c r="K342">
        <f t="shared" si="95"/>
        <v>401</v>
      </c>
      <c r="M342" s="13">
        <f t="shared" ca="1" si="96"/>
        <v>2504.3917994851131</v>
      </c>
      <c r="N342" s="13">
        <f t="shared" si="97"/>
        <v>0</v>
      </c>
      <c r="O342">
        <f t="shared" ca="1" si="98"/>
        <v>-1</v>
      </c>
      <c r="P342" s="12">
        <f t="shared" ca="1" si="105"/>
        <v>-0.80442286342827607</v>
      </c>
      <c r="Q342" s="12">
        <f t="shared" ca="1" si="106"/>
        <v>-0.19557713657172393</v>
      </c>
      <c r="R342" s="13">
        <v>0</v>
      </c>
      <c r="S342" s="13">
        <v>0</v>
      </c>
      <c r="T342" s="13">
        <v>0</v>
      </c>
      <c r="U342" s="13">
        <v>0</v>
      </c>
      <c r="V342" s="13">
        <f t="shared" ca="1" si="107"/>
        <v>0</v>
      </c>
      <c r="W342" s="13">
        <f t="shared" ca="1" si="99"/>
        <v>0</v>
      </c>
      <c r="X342" s="13">
        <f t="shared" ca="1" si="100"/>
        <v>2503.3917994851131</v>
      </c>
      <c r="Z342" s="13">
        <f t="shared" ca="1" si="108"/>
        <v>1768.8903292575812</v>
      </c>
      <c r="AA342" s="13">
        <f t="shared" ca="1" si="101"/>
        <v>434.89277457536059</v>
      </c>
      <c r="AB342" s="13">
        <f t="shared" ca="1" si="102"/>
        <v>263.93228363328979</v>
      </c>
      <c r="AC342" s="13">
        <f t="shared" ca="1" si="103"/>
        <v>59.343751782964553</v>
      </c>
    </row>
    <row r="343" spans="1:29" x14ac:dyDescent="0.25">
      <c r="A343" s="1">
        <v>45616</v>
      </c>
      <c r="B343">
        <f t="shared" si="91"/>
        <v>1634</v>
      </c>
      <c r="C343">
        <v>0</v>
      </c>
      <c r="D343">
        <v>0</v>
      </c>
      <c r="E343">
        <f t="shared" si="92"/>
        <v>1634</v>
      </c>
      <c r="F343" s="12">
        <f t="shared" ca="1" si="104"/>
        <v>1792.8870571856924</v>
      </c>
      <c r="H343">
        <f t="shared" si="93"/>
        <v>401</v>
      </c>
      <c r="I343">
        <v>0</v>
      </c>
      <c r="J343">
        <f t="shared" si="94"/>
        <v>0</v>
      </c>
      <c r="K343">
        <f t="shared" si="95"/>
        <v>401</v>
      </c>
      <c r="M343" s="13">
        <f t="shared" ca="1" si="96"/>
        <v>2503.3917994851131</v>
      </c>
      <c r="N343" s="13">
        <f t="shared" si="97"/>
        <v>0</v>
      </c>
      <c r="O343">
        <f t="shared" ca="1" si="98"/>
        <v>4</v>
      </c>
      <c r="P343" s="12">
        <f t="shared" ca="1" si="105"/>
        <v>3.2176890224972476</v>
      </c>
      <c r="Q343" s="12">
        <f t="shared" ca="1" si="106"/>
        <v>0.78231097750275147</v>
      </c>
      <c r="R343" s="13">
        <v>0</v>
      </c>
      <c r="S343" s="13">
        <v>0</v>
      </c>
      <c r="T343" s="13">
        <v>0</v>
      </c>
      <c r="U343" s="13">
        <v>0</v>
      </c>
      <c r="V343" s="13">
        <f t="shared" ca="1" si="107"/>
        <v>0</v>
      </c>
      <c r="W343" s="13">
        <f t="shared" ca="1" si="99"/>
        <v>0</v>
      </c>
      <c r="X343" s="13">
        <f t="shared" ca="1" si="100"/>
        <v>2507.3917994851131</v>
      </c>
      <c r="Z343" s="13">
        <f t="shared" ca="1" si="108"/>
        <v>1772.1080182800786</v>
      </c>
      <c r="AA343" s="13">
        <f t="shared" ca="1" si="101"/>
        <v>435.67508555286332</v>
      </c>
      <c r="AB343" s="13">
        <f t="shared" ca="1" si="102"/>
        <v>264.35005349001216</v>
      </c>
      <c r="AC343" s="13">
        <f t="shared" ca="1" si="103"/>
        <v>59.437685084106995</v>
      </c>
    </row>
    <row r="344" spans="1:29" x14ac:dyDescent="0.25">
      <c r="A344" s="1">
        <v>45617</v>
      </c>
      <c r="B344">
        <f t="shared" si="91"/>
        <v>1634</v>
      </c>
      <c r="C344">
        <v>0</v>
      </c>
      <c r="D344">
        <v>0</v>
      </c>
      <c r="E344">
        <f t="shared" si="92"/>
        <v>1634</v>
      </c>
      <c r="F344" s="12">
        <f t="shared" ca="1" si="104"/>
        <v>1795.3003312339515</v>
      </c>
      <c r="H344">
        <f t="shared" si="93"/>
        <v>401</v>
      </c>
      <c r="I344">
        <v>0</v>
      </c>
      <c r="J344">
        <f t="shared" si="94"/>
        <v>0</v>
      </c>
      <c r="K344">
        <f t="shared" si="95"/>
        <v>401</v>
      </c>
      <c r="M344" s="13">
        <f t="shared" ca="1" si="96"/>
        <v>2507.3917994851131</v>
      </c>
      <c r="N344" s="13">
        <f t="shared" si="97"/>
        <v>0</v>
      </c>
      <c r="O344">
        <f t="shared" ca="1" si="98"/>
        <v>3</v>
      </c>
      <c r="P344" s="12">
        <f t="shared" ca="1" si="105"/>
        <v>2.413274048259054</v>
      </c>
      <c r="Q344" s="12">
        <f t="shared" ca="1" si="106"/>
        <v>0.58672595174094577</v>
      </c>
      <c r="R344" s="13">
        <v>0</v>
      </c>
      <c r="S344" s="13">
        <v>0</v>
      </c>
      <c r="T344" s="13">
        <v>0</v>
      </c>
      <c r="U344" s="13">
        <v>0</v>
      </c>
      <c r="V344" s="13">
        <f t="shared" ca="1" si="107"/>
        <v>0</v>
      </c>
      <c r="W344" s="13">
        <f t="shared" ca="1" si="99"/>
        <v>0</v>
      </c>
      <c r="X344" s="13">
        <f t="shared" ca="1" si="100"/>
        <v>2510.3917994851131</v>
      </c>
      <c r="Z344" s="13">
        <f t="shared" ca="1" si="108"/>
        <v>1774.5212923283377</v>
      </c>
      <c r="AA344" s="13">
        <f t="shared" ca="1" si="101"/>
        <v>436.26181150460428</v>
      </c>
      <c r="AB344" s="13">
        <f t="shared" ca="1" si="102"/>
        <v>264.66331755009116</v>
      </c>
      <c r="AC344" s="13">
        <f t="shared" ca="1" si="103"/>
        <v>59.508120820000833</v>
      </c>
    </row>
    <row r="345" spans="1:29" x14ac:dyDescent="0.25">
      <c r="A345" s="1">
        <v>45618</v>
      </c>
      <c r="B345">
        <f t="shared" si="91"/>
        <v>1634</v>
      </c>
      <c r="C345">
        <v>0</v>
      </c>
      <c r="D345">
        <v>0</v>
      </c>
      <c r="E345">
        <f t="shared" si="92"/>
        <v>1634</v>
      </c>
      <c r="F345" s="12">
        <f t="shared" ca="1" si="104"/>
        <v>1795.3003312339515</v>
      </c>
      <c r="H345">
        <f t="shared" si="93"/>
        <v>401</v>
      </c>
      <c r="I345">
        <v>0</v>
      </c>
      <c r="J345">
        <f t="shared" si="94"/>
        <v>0</v>
      </c>
      <c r="K345">
        <f t="shared" si="95"/>
        <v>401</v>
      </c>
      <c r="M345" s="13">
        <f t="shared" ca="1" si="96"/>
        <v>2510.3917994851131</v>
      </c>
      <c r="N345" s="13">
        <f t="shared" si="97"/>
        <v>0</v>
      </c>
      <c r="O345">
        <f t="shared" ca="1" si="98"/>
        <v>0</v>
      </c>
      <c r="P345" s="12">
        <f t="shared" ca="1" si="105"/>
        <v>0</v>
      </c>
      <c r="Q345" s="12">
        <f t="shared" ca="1" si="106"/>
        <v>0</v>
      </c>
      <c r="R345" s="13">
        <v>0</v>
      </c>
      <c r="S345" s="13">
        <v>0</v>
      </c>
      <c r="T345" s="13">
        <v>0</v>
      </c>
      <c r="U345" s="13">
        <v>0</v>
      </c>
      <c r="V345" s="13">
        <f t="shared" ca="1" si="107"/>
        <v>0</v>
      </c>
      <c r="W345" s="13">
        <f t="shared" ca="1" si="99"/>
        <v>0</v>
      </c>
      <c r="X345" s="13">
        <f t="shared" ca="1" si="100"/>
        <v>2510.3917994851131</v>
      </c>
      <c r="Z345" s="13">
        <f t="shared" ca="1" si="108"/>
        <v>1774.5212923283377</v>
      </c>
      <c r="AA345" s="13">
        <f t="shared" ca="1" si="101"/>
        <v>436.26181150460428</v>
      </c>
      <c r="AB345" s="13">
        <f t="shared" ca="1" si="102"/>
        <v>264.66331755009116</v>
      </c>
      <c r="AC345" s="13">
        <f t="shared" ca="1" si="103"/>
        <v>59.508120820000833</v>
      </c>
    </row>
    <row r="346" spans="1:29" x14ac:dyDescent="0.25">
      <c r="A346" s="1">
        <v>45619</v>
      </c>
      <c r="B346">
        <f t="shared" si="91"/>
        <v>1634</v>
      </c>
      <c r="C346">
        <v>0</v>
      </c>
      <c r="D346">
        <v>0</v>
      </c>
      <c r="E346">
        <f t="shared" si="92"/>
        <v>1634</v>
      </c>
      <c r="F346" s="12">
        <f t="shared" ca="1" si="104"/>
        <v>1796.1047577338863</v>
      </c>
      <c r="H346">
        <f t="shared" si="93"/>
        <v>401</v>
      </c>
      <c r="I346">
        <v>0</v>
      </c>
      <c r="J346">
        <f t="shared" si="94"/>
        <v>0</v>
      </c>
      <c r="K346">
        <f t="shared" si="95"/>
        <v>401</v>
      </c>
      <c r="M346" s="13">
        <f t="shared" ca="1" si="96"/>
        <v>2510.3917994851131</v>
      </c>
      <c r="N346" s="13">
        <f t="shared" si="97"/>
        <v>0</v>
      </c>
      <c r="O346">
        <f t="shared" ca="1" si="98"/>
        <v>1</v>
      </c>
      <c r="P346" s="12">
        <f t="shared" ca="1" si="105"/>
        <v>0.80442649993488657</v>
      </c>
      <c r="Q346" s="12">
        <f t="shared" ca="1" si="106"/>
        <v>0.19557350006511365</v>
      </c>
      <c r="R346" s="13">
        <v>0</v>
      </c>
      <c r="S346" s="13">
        <v>0</v>
      </c>
      <c r="T346" s="13">
        <v>0</v>
      </c>
      <c r="U346" s="13">
        <v>0</v>
      </c>
      <c r="V346" s="13">
        <f t="shared" ca="1" si="107"/>
        <v>0</v>
      </c>
      <c r="W346" s="13">
        <f t="shared" ca="1" si="99"/>
        <v>0</v>
      </c>
      <c r="X346" s="13">
        <f t="shared" ca="1" si="100"/>
        <v>2511.3917994851131</v>
      </c>
      <c r="Z346" s="13">
        <f t="shared" ca="1" si="108"/>
        <v>1775.3257188282726</v>
      </c>
      <c r="AA346" s="13">
        <f t="shared" ca="1" si="101"/>
        <v>436.45738500466939</v>
      </c>
      <c r="AB346" s="13">
        <f t="shared" ca="1" si="102"/>
        <v>264.76772309786088</v>
      </c>
      <c r="AC346" s="13">
        <f t="shared" ca="1" si="103"/>
        <v>59.531595844830385</v>
      </c>
    </row>
    <row r="347" spans="1:29" x14ac:dyDescent="0.25">
      <c r="A347" s="1">
        <v>45620</v>
      </c>
      <c r="B347">
        <f t="shared" si="91"/>
        <v>1634</v>
      </c>
      <c r="C347">
        <v>0</v>
      </c>
      <c r="D347">
        <v>0</v>
      </c>
      <c r="E347">
        <f t="shared" si="92"/>
        <v>1634</v>
      </c>
      <c r="F347" s="12">
        <f t="shared" ca="1" si="104"/>
        <v>1795.3003306286769</v>
      </c>
      <c r="H347">
        <f t="shared" si="93"/>
        <v>401</v>
      </c>
      <c r="I347">
        <v>0</v>
      </c>
      <c r="J347">
        <f t="shared" si="94"/>
        <v>0</v>
      </c>
      <c r="K347">
        <f t="shared" si="95"/>
        <v>401</v>
      </c>
      <c r="M347" s="13">
        <f t="shared" ca="1" si="96"/>
        <v>2511.3917994851131</v>
      </c>
      <c r="N347" s="13">
        <f t="shared" si="97"/>
        <v>0</v>
      </c>
      <c r="O347">
        <f t="shared" ca="1" si="98"/>
        <v>-1</v>
      </c>
      <c r="P347" s="12">
        <f t="shared" ca="1" si="105"/>
        <v>-0.80442710520951388</v>
      </c>
      <c r="Q347" s="12">
        <f t="shared" ca="1" si="106"/>
        <v>-0.19557289479048601</v>
      </c>
      <c r="R347" s="13">
        <v>0</v>
      </c>
      <c r="S347" s="13">
        <v>0</v>
      </c>
      <c r="T347" s="13">
        <v>0</v>
      </c>
      <c r="U347" s="13">
        <v>0</v>
      </c>
      <c r="V347" s="13">
        <f t="shared" ca="1" si="107"/>
        <v>0</v>
      </c>
      <c r="W347" s="13">
        <f t="shared" ca="1" si="99"/>
        <v>0</v>
      </c>
      <c r="X347" s="13">
        <f t="shared" ca="1" si="100"/>
        <v>2510.3917994851131</v>
      </c>
      <c r="Z347" s="13">
        <f t="shared" ca="1" si="108"/>
        <v>1774.5212917230631</v>
      </c>
      <c r="AA347" s="13">
        <f t="shared" ca="1" si="101"/>
        <v>436.26181210987892</v>
      </c>
      <c r="AB347" s="13">
        <f t="shared" ca="1" si="102"/>
        <v>264.66332281468391</v>
      </c>
      <c r="AC347" s="13">
        <f t="shared" ca="1" si="103"/>
        <v>59.508122003716153</v>
      </c>
    </row>
    <row r="348" spans="1:29" x14ac:dyDescent="0.25">
      <c r="A348" s="1">
        <v>45621</v>
      </c>
      <c r="B348">
        <f t="shared" si="91"/>
        <v>1634</v>
      </c>
      <c r="C348">
        <v>9</v>
      </c>
      <c r="D348">
        <v>0</v>
      </c>
      <c r="E348">
        <f t="shared" si="92"/>
        <v>1643</v>
      </c>
      <c r="F348" s="12">
        <f t="shared" ca="1" si="104"/>
        <v>1806.7136101278568</v>
      </c>
      <c r="H348">
        <f t="shared" si="93"/>
        <v>401</v>
      </c>
      <c r="I348">
        <v>0</v>
      </c>
      <c r="J348">
        <f t="shared" si="94"/>
        <v>0</v>
      </c>
      <c r="K348">
        <f t="shared" si="95"/>
        <v>401</v>
      </c>
      <c r="M348" s="13">
        <f t="shared" ca="1" si="96"/>
        <v>2510.3917994851131</v>
      </c>
      <c r="N348" s="13">
        <f t="shared" si="97"/>
        <v>9</v>
      </c>
      <c r="O348">
        <f t="shared" ca="1" si="98"/>
        <v>3</v>
      </c>
      <c r="P348" s="12">
        <f t="shared" ca="1" si="105"/>
        <v>2.4132794991799482</v>
      </c>
      <c r="Q348" s="12">
        <f t="shared" ca="1" si="106"/>
        <v>0.58672050082005245</v>
      </c>
      <c r="R348" s="13">
        <v>0</v>
      </c>
      <c r="S348" s="13">
        <v>0</v>
      </c>
      <c r="T348" s="13">
        <v>0</v>
      </c>
      <c r="U348" s="13">
        <v>0</v>
      </c>
      <c r="V348" s="13">
        <f t="shared" ca="1" si="107"/>
        <v>0</v>
      </c>
      <c r="W348" s="13">
        <f t="shared" ca="1" si="99"/>
        <v>0</v>
      </c>
      <c r="X348" s="13">
        <f t="shared" ca="1" si="100"/>
        <v>2522.3917994851131</v>
      </c>
      <c r="Z348" s="13">
        <f t="shared" ca="1" si="108"/>
        <v>1785.934571222243</v>
      </c>
      <c r="AA348" s="13">
        <f t="shared" ca="1" si="101"/>
        <v>436.84853261069895</v>
      </c>
      <c r="AB348" s="13">
        <f t="shared" ca="1" si="102"/>
        <v>264.97653946342678</v>
      </c>
      <c r="AC348" s="13">
        <f t="shared" ca="1" si="103"/>
        <v>59.578547079426535</v>
      </c>
    </row>
    <row r="349" spans="1:29" x14ac:dyDescent="0.25">
      <c r="A349" s="1">
        <v>45622</v>
      </c>
      <c r="B349">
        <f t="shared" si="91"/>
        <v>1643</v>
      </c>
      <c r="C349">
        <v>0</v>
      </c>
      <c r="D349">
        <v>0</v>
      </c>
      <c r="E349">
        <f t="shared" si="92"/>
        <v>1643</v>
      </c>
      <c r="F349" s="12">
        <f t="shared" ca="1" si="104"/>
        <v>1808.3238487042927</v>
      </c>
      <c r="H349">
        <f t="shared" si="93"/>
        <v>401</v>
      </c>
      <c r="I349">
        <v>0</v>
      </c>
      <c r="J349">
        <f t="shared" si="94"/>
        <v>0</v>
      </c>
      <c r="K349">
        <f t="shared" si="95"/>
        <v>401</v>
      </c>
      <c r="M349" s="13">
        <f t="shared" ca="1" si="96"/>
        <v>2522.3917994851131</v>
      </c>
      <c r="N349" s="13">
        <f t="shared" si="97"/>
        <v>0</v>
      </c>
      <c r="O349">
        <f t="shared" ca="1" si="98"/>
        <v>2</v>
      </c>
      <c r="P349" s="12">
        <f t="shared" ca="1" si="105"/>
        <v>1.6102385764358282</v>
      </c>
      <c r="Q349" s="12">
        <f t="shared" ca="1" si="106"/>
        <v>0.38976142356417165</v>
      </c>
      <c r="R349" s="13">
        <v>0</v>
      </c>
      <c r="S349" s="13">
        <v>0</v>
      </c>
      <c r="T349" s="13">
        <v>0</v>
      </c>
      <c r="U349" s="13">
        <v>0</v>
      </c>
      <c r="V349" s="13">
        <f t="shared" ca="1" si="107"/>
        <v>0</v>
      </c>
      <c r="W349" s="13">
        <f t="shared" ca="1" si="99"/>
        <v>0</v>
      </c>
      <c r="X349" s="13">
        <f t="shared" ca="1" si="100"/>
        <v>2524.3917994851131</v>
      </c>
      <c r="Z349" s="13">
        <f t="shared" ca="1" si="108"/>
        <v>1787.5448097986789</v>
      </c>
      <c r="AA349" s="13">
        <f t="shared" ca="1" si="101"/>
        <v>437.23829403426311</v>
      </c>
      <c r="AB349" s="13">
        <f t="shared" ca="1" si="102"/>
        <v>265.18458136415637</v>
      </c>
      <c r="AC349" s="13">
        <f t="shared" ca="1" si="103"/>
        <v>59.625324179777422</v>
      </c>
    </row>
    <row r="350" spans="1:29" x14ac:dyDescent="0.25">
      <c r="A350" s="1">
        <v>45623</v>
      </c>
      <c r="B350">
        <f t="shared" si="91"/>
        <v>1643</v>
      </c>
      <c r="C350">
        <v>0</v>
      </c>
      <c r="D350">
        <v>0</v>
      </c>
      <c r="E350">
        <f t="shared" si="92"/>
        <v>1643</v>
      </c>
      <c r="F350" s="12">
        <f t="shared" ca="1" si="104"/>
        <v>1806.7136078669407</v>
      </c>
      <c r="H350">
        <f t="shared" si="93"/>
        <v>401</v>
      </c>
      <c r="I350">
        <v>0</v>
      </c>
      <c r="J350">
        <f t="shared" si="94"/>
        <v>0</v>
      </c>
      <c r="K350">
        <f t="shared" si="95"/>
        <v>401</v>
      </c>
      <c r="M350" s="13">
        <f t="shared" ca="1" si="96"/>
        <v>2524.3917994851131</v>
      </c>
      <c r="N350" s="13">
        <f t="shared" si="97"/>
        <v>0</v>
      </c>
      <c r="O350">
        <f t="shared" ca="1" si="98"/>
        <v>-2</v>
      </c>
      <c r="P350" s="12">
        <f t="shared" ca="1" si="105"/>
        <v>-1.610240837351939</v>
      </c>
      <c r="Q350" s="12">
        <f t="shared" ca="1" si="106"/>
        <v>-0.38975916264806099</v>
      </c>
      <c r="R350" s="13">
        <v>0</v>
      </c>
      <c r="S350" s="13">
        <v>0</v>
      </c>
      <c r="T350" s="13">
        <v>0</v>
      </c>
      <c r="U350" s="13">
        <v>0</v>
      </c>
      <c r="V350" s="13">
        <f t="shared" ca="1" si="107"/>
        <v>0</v>
      </c>
      <c r="W350" s="13">
        <f t="shared" ca="1" si="99"/>
        <v>0</v>
      </c>
      <c r="X350" s="13">
        <f t="shared" ca="1" si="100"/>
        <v>2522.3917994851131</v>
      </c>
      <c r="Z350" s="13">
        <f t="shared" ca="1" si="108"/>
        <v>1785.9345689613269</v>
      </c>
      <c r="AA350" s="13">
        <f t="shared" ca="1" si="101"/>
        <v>436.84853487161507</v>
      </c>
      <c r="AB350" s="13">
        <f t="shared" ca="1" si="102"/>
        <v>264.97656025616868</v>
      </c>
      <c r="AC350" s="13">
        <f t="shared" ca="1" si="103"/>
        <v>59.578551754562504</v>
      </c>
    </row>
    <row r="351" spans="1:29" x14ac:dyDescent="0.25">
      <c r="A351" s="1">
        <v>45624</v>
      </c>
      <c r="B351">
        <f t="shared" si="91"/>
        <v>1643</v>
      </c>
      <c r="C351">
        <v>0</v>
      </c>
      <c r="D351">
        <v>0</v>
      </c>
      <c r="E351">
        <f t="shared" si="92"/>
        <v>1643</v>
      </c>
      <c r="F351" s="12">
        <f t="shared" ca="1" si="104"/>
        <v>1804.2982500046105</v>
      </c>
      <c r="H351">
        <f t="shared" si="93"/>
        <v>401</v>
      </c>
      <c r="I351">
        <v>12</v>
      </c>
      <c r="J351">
        <f t="shared" si="94"/>
        <v>0</v>
      </c>
      <c r="K351">
        <f t="shared" si="95"/>
        <v>413</v>
      </c>
      <c r="M351" s="13">
        <f t="shared" ca="1" si="96"/>
        <v>2522.3917994851131</v>
      </c>
      <c r="N351" s="13">
        <f t="shared" si="97"/>
        <v>12</v>
      </c>
      <c r="O351">
        <f t="shared" ca="1" si="98"/>
        <v>-3</v>
      </c>
      <c r="P351" s="12">
        <f t="shared" ca="1" si="105"/>
        <v>-2.4153578623303131</v>
      </c>
      <c r="Q351" s="12">
        <f t="shared" ca="1" si="106"/>
        <v>-0.58464213766968742</v>
      </c>
      <c r="R351" s="13">
        <v>0</v>
      </c>
      <c r="S351" s="13">
        <v>0</v>
      </c>
      <c r="T351" s="13">
        <v>0</v>
      </c>
      <c r="U351" s="13">
        <v>0</v>
      </c>
      <c r="V351" s="13">
        <f t="shared" ca="1" si="107"/>
        <v>0</v>
      </c>
      <c r="W351" s="13">
        <f t="shared" ca="1" si="99"/>
        <v>0</v>
      </c>
      <c r="X351" s="13">
        <f t="shared" ca="1" si="100"/>
        <v>2531.3917994851131</v>
      </c>
      <c r="Z351" s="13">
        <f t="shared" ca="1" si="108"/>
        <v>1783.5192110989967</v>
      </c>
      <c r="AA351" s="13">
        <f t="shared" ca="1" si="101"/>
        <v>448.2638927339454</v>
      </c>
      <c r="AB351" s="13">
        <f t="shared" ca="1" si="102"/>
        <v>264.66449738370665</v>
      </c>
      <c r="AC351" s="13">
        <f t="shared" ca="1" si="103"/>
        <v>59.508386099231771</v>
      </c>
    </row>
    <row r="352" spans="1:29" x14ac:dyDescent="0.25">
      <c r="A352" s="1">
        <v>45625</v>
      </c>
      <c r="B352">
        <f t="shared" si="91"/>
        <v>1643</v>
      </c>
      <c r="C352">
        <v>0</v>
      </c>
      <c r="D352">
        <v>0</v>
      </c>
      <c r="E352">
        <f t="shared" si="92"/>
        <v>1643</v>
      </c>
      <c r="F352" s="12">
        <f t="shared" ca="1" si="104"/>
        <v>1807.5036005171341</v>
      </c>
      <c r="H352">
        <f t="shared" si="93"/>
        <v>413</v>
      </c>
      <c r="I352">
        <v>0</v>
      </c>
      <c r="J352">
        <f t="shared" si="94"/>
        <v>0</v>
      </c>
      <c r="K352">
        <f t="shared" si="95"/>
        <v>413</v>
      </c>
      <c r="M352" s="13">
        <f t="shared" ca="1" si="96"/>
        <v>2531.3917994851131</v>
      </c>
      <c r="N352" s="13">
        <f t="shared" si="97"/>
        <v>0</v>
      </c>
      <c r="O352">
        <f t="shared" ca="1" si="98"/>
        <v>4</v>
      </c>
      <c r="P352" s="12">
        <f t="shared" ca="1" si="105"/>
        <v>3.2053505125236361</v>
      </c>
      <c r="Q352" s="12">
        <f t="shared" ca="1" si="106"/>
        <v>0.7946494874763641</v>
      </c>
      <c r="R352" s="13">
        <v>0</v>
      </c>
      <c r="S352" s="13">
        <v>0</v>
      </c>
      <c r="T352" s="13">
        <v>0</v>
      </c>
      <c r="U352" s="13">
        <v>0</v>
      </c>
      <c r="V352" s="13">
        <f t="shared" ca="1" si="107"/>
        <v>0</v>
      </c>
      <c r="W352" s="13">
        <f t="shared" ca="1" si="99"/>
        <v>0</v>
      </c>
      <c r="X352" s="13">
        <f t="shared" ca="1" si="100"/>
        <v>2535.3917994851131</v>
      </c>
      <c r="Z352" s="13">
        <f t="shared" ca="1" si="108"/>
        <v>1786.7245616115204</v>
      </c>
      <c r="AA352" s="13">
        <f t="shared" ca="1" si="101"/>
        <v>449.05854222142176</v>
      </c>
      <c r="AB352" s="13">
        <f t="shared" ca="1" si="102"/>
        <v>265.07868995775272</v>
      </c>
      <c r="AC352" s="13">
        <f t="shared" ca="1" si="103"/>
        <v>59.601515067640534</v>
      </c>
    </row>
    <row r="353" spans="1:29" x14ac:dyDescent="0.25">
      <c r="A353" s="1">
        <v>45626</v>
      </c>
      <c r="B353">
        <f t="shared" si="91"/>
        <v>1643</v>
      </c>
      <c r="C353">
        <v>0</v>
      </c>
      <c r="D353">
        <v>0</v>
      </c>
      <c r="E353">
        <f t="shared" si="92"/>
        <v>1643</v>
      </c>
      <c r="F353" s="12">
        <f t="shared" ca="1" si="104"/>
        <v>1807.5036005171341</v>
      </c>
      <c r="H353">
        <f t="shared" si="93"/>
        <v>413</v>
      </c>
      <c r="I353">
        <v>0</v>
      </c>
      <c r="J353">
        <f t="shared" si="94"/>
        <v>0</v>
      </c>
      <c r="K353">
        <f t="shared" si="95"/>
        <v>413</v>
      </c>
      <c r="M353" s="13">
        <f t="shared" ca="1" si="96"/>
        <v>2535.3917994851131</v>
      </c>
      <c r="N353" s="13">
        <f t="shared" si="97"/>
        <v>0</v>
      </c>
      <c r="O353">
        <f t="shared" ca="1" si="98"/>
        <v>0</v>
      </c>
      <c r="P353" s="12">
        <f t="shared" ca="1" si="105"/>
        <v>0</v>
      </c>
      <c r="Q353" s="12">
        <f t="shared" ca="1" si="106"/>
        <v>0</v>
      </c>
      <c r="R353" s="12">
        <f ca="1">-AVERAGE(Z322:Z352)*$E$2/12</f>
        <v>-1.1838146391477637</v>
      </c>
      <c r="S353" s="12">
        <f ca="1">-AVERAGE(AB322:AB352)*$E$2/12</f>
        <v>-0.17620310028448324</v>
      </c>
      <c r="T353" s="12">
        <f ca="1">-AVERAGE(AA322:AA352)*$E$3/12</f>
        <v>-0.21906916538614984</v>
      </c>
      <c r="U353" s="12">
        <f ca="1">-AVERAGE(AC322:AC352)*$E$3/12</f>
        <v>-2.9713738224990016E-2</v>
      </c>
      <c r="V353" s="13">
        <f t="shared" ca="1" si="107"/>
        <v>0</v>
      </c>
      <c r="W353" s="13">
        <f t="shared" ca="1" si="99"/>
        <v>0</v>
      </c>
      <c r="X353" s="13">
        <f t="shared" ca="1" si="100"/>
        <v>2533.9889156805789</v>
      </c>
      <c r="Z353" s="13">
        <f t="shared" ca="1" si="108"/>
        <v>1785.5407469723725</v>
      </c>
      <c r="AA353" s="13">
        <f t="shared" ca="1" si="101"/>
        <v>448.83947305603562</v>
      </c>
      <c r="AB353" s="13">
        <f t="shared" ca="1" si="102"/>
        <v>265.07868995775272</v>
      </c>
      <c r="AC353" s="13">
        <f t="shared" ca="1" si="103"/>
        <v>59.601515067640534</v>
      </c>
    </row>
    <row r="354" spans="1:29" x14ac:dyDescent="0.25">
      <c r="A354" s="1">
        <v>45627</v>
      </c>
      <c r="B354">
        <f t="shared" si="91"/>
        <v>1643</v>
      </c>
      <c r="C354">
        <v>0</v>
      </c>
      <c r="D354">
        <v>0</v>
      </c>
      <c r="E354">
        <f t="shared" si="92"/>
        <v>1643</v>
      </c>
      <c r="F354" s="12">
        <f t="shared" ca="1" si="104"/>
        <v>1808.3049178353397</v>
      </c>
      <c r="H354">
        <f t="shared" si="93"/>
        <v>413</v>
      </c>
      <c r="I354">
        <v>0</v>
      </c>
      <c r="J354">
        <f t="shared" si="94"/>
        <v>0</v>
      </c>
      <c r="K354">
        <f t="shared" si="95"/>
        <v>413</v>
      </c>
      <c r="M354" s="13">
        <f t="shared" ca="1" si="96"/>
        <v>2533.9889156805789</v>
      </c>
      <c r="N354" s="13">
        <f t="shared" si="97"/>
        <v>0</v>
      </c>
      <c r="O354">
        <f t="shared" ca="1" si="98"/>
        <v>1</v>
      </c>
      <c r="P354" s="12">
        <f t="shared" ca="1" si="105"/>
        <v>0.80131731820557273</v>
      </c>
      <c r="Q354" s="12">
        <f t="shared" ca="1" si="106"/>
        <v>0.19868268179442725</v>
      </c>
      <c r="R354" s="13">
        <v>0</v>
      </c>
      <c r="S354" s="13">
        <v>0</v>
      </c>
      <c r="T354" s="13">
        <v>0</v>
      </c>
      <c r="U354" s="13">
        <v>0</v>
      </c>
      <c r="V354" s="13">
        <f t="shared" ca="1" si="107"/>
        <v>0</v>
      </c>
      <c r="W354" s="13">
        <f t="shared" ca="1" si="99"/>
        <v>0</v>
      </c>
      <c r="X354" s="13">
        <f t="shared" ca="1" si="100"/>
        <v>2534.9889156805789</v>
      </c>
      <c r="Z354" s="13">
        <f t="shared" ca="1" si="108"/>
        <v>1786.342064290578</v>
      </c>
      <c r="AA354" s="13">
        <f t="shared" ca="1" si="101"/>
        <v>449.03815573783004</v>
      </c>
      <c r="AB354" s="13">
        <f t="shared" ca="1" si="102"/>
        <v>265.18227433870857</v>
      </c>
      <c r="AC354" s="13">
        <f t="shared" ca="1" si="103"/>
        <v>59.624805457536816</v>
      </c>
    </row>
    <row r="355" spans="1:29" x14ac:dyDescent="0.25">
      <c r="A355" s="1">
        <v>45628</v>
      </c>
      <c r="B355">
        <f t="shared" si="91"/>
        <v>1643</v>
      </c>
      <c r="C355">
        <v>0</v>
      </c>
      <c r="D355">
        <v>-500</v>
      </c>
      <c r="E355">
        <f t="shared" si="92"/>
        <v>1143</v>
      </c>
      <c r="F355" s="12">
        <f t="shared" ca="1" si="104"/>
        <v>1311.5101901039268</v>
      </c>
      <c r="H355">
        <f t="shared" si="93"/>
        <v>413</v>
      </c>
      <c r="I355">
        <v>0</v>
      </c>
      <c r="J355">
        <f t="shared" si="94"/>
        <v>500</v>
      </c>
      <c r="K355">
        <f t="shared" si="95"/>
        <v>913</v>
      </c>
      <c r="M355" s="13">
        <f t="shared" ca="1" si="96"/>
        <v>2534.9889156805789</v>
      </c>
      <c r="N355" s="13">
        <f t="shared" si="97"/>
        <v>0</v>
      </c>
      <c r="O355">
        <f t="shared" ca="1" si="98"/>
        <v>4</v>
      </c>
      <c r="P355" s="12">
        <f t="shared" ca="1" si="105"/>
        <v>3.2052722685872168</v>
      </c>
      <c r="Q355" s="12">
        <f t="shared" ca="1" si="106"/>
        <v>0.79472773141278386</v>
      </c>
      <c r="R355" s="13">
        <v>0</v>
      </c>
      <c r="S355" s="13">
        <v>0</v>
      </c>
      <c r="T355" s="13">
        <v>0</v>
      </c>
      <c r="U355" s="13">
        <v>0</v>
      </c>
      <c r="V355" s="13">
        <f t="shared" ca="1" si="107"/>
        <v>550.30581796571505</v>
      </c>
      <c r="W355" s="13">
        <f t="shared" ca="1" si="99"/>
        <v>80.700631265583851</v>
      </c>
      <c r="X355" s="13">
        <f t="shared" ca="1" si="100"/>
        <v>2538.9889156805789</v>
      </c>
      <c r="Z355" s="13">
        <f t="shared" ca="1" si="108"/>
        <v>1239.2415185934501</v>
      </c>
      <c r="AA355" s="13">
        <f t="shared" ca="1" si="101"/>
        <v>1000.1387014349579</v>
      </c>
      <c r="AB355" s="13">
        <f t="shared" ca="1" si="102"/>
        <v>184.89596006369311</v>
      </c>
      <c r="AC355" s="13">
        <f t="shared" ca="1" si="103"/>
        <v>140.41859366591407</v>
      </c>
    </row>
    <row r="356" spans="1:29" x14ac:dyDescent="0.25">
      <c r="A356" s="1">
        <v>45629</v>
      </c>
      <c r="B356">
        <f t="shared" si="91"/>
        <v>1143</v>
      </c>
      <c r="C356">
        <v>0</v>
      </c>
      <c r="D356">
        <v>0</v>
      </c>
      <c r="E356">
        <f t="shared" si="92"/>
        <v>1143</v>
      </c>
      <c r="F356" s="12">
        <f t="shared" ca="1" si="104"/>
        <v>1312.6207608379018</v>
      </c>
      <c r="H356">
        <f t="shared" si="93"/>
        <v>913</v>
      </c>
      <c r="I356">
        <v>0</v>
      </c>
      <c r="J356">
        <f t="shared" si="94"/>
        <v>0</v>
      </c>
      <c r="K356">
        <f t="shared" si="95"/>
        <v>913</v>
      </c>
      <c r="M356" s="13">
        <f t="shared" ca="1" si="96"/>
        <v>2538.9889156805789</v>
      </c>
      <c r="N356" s="13">
        <f t="shared" si="97"/>
        <v>0</v>
      </c>
      <c r="O356">
        <f t="shared" ca="1" si="98"/>
        <v>2</v>
      </c>
      <c r="P356" s="12">
        <f t="shared" ca="1" si="105"/>
        <v>1.1105707339750004</v>
      </c>
      <c r="Q356" s="12">
        <f t="shared" ca="1" si="106"/>
        <v>0.8894292660249995</v>
      </c>
      <c r="R356" s="13">
        <v>0</v>
      </c>
      <c r="S356" s="13">
        <v>0</v>
      </c>
      <c r="T356" s="13">
        <v>0</v>
      </c>
      <c r="U356" s="13">
        <v>0</v>
      </c>
      <c r="V356" s="13">
        <f t="shared" ca="1" si="107"/>
        <v>0</v>
      </c>
      <c r="W356" s="13">
        <f t="shared" ca="1" si="99"/>
        <v>0</v>
      </c>
      <c r="X356" s="13">
        <f t="shared" ca="1" si="100"/>
        <v>2540.9889156805789</v>
      </c>
      <c r="Z356" s="13">
        <f t="shared" ca="1" si="108"/>
        <v>1240.3520893274251</v>
      </c>
      <c r="AA356" s="13">
        <f t="shared" ca="1" si="101"/>
        <v>1001.0281307009828</v>
      </c>
      <c r="AB356" s="13">
        <f t="shared" ca="1" si="102"/>
        <v>185.04014561119416</v>
      </c>
      <c r="AC356" s="13">
        <f t="shared" ca="1" si="103"/>
        <v>140.52809487838013</v>
      </c>
    </row>
    <row r="357" spans="1:29" x14ac:dyDescent="0.25">
      <c r="A357" s="1">
        <v>45630</v>
      </c>
      <c r="B357">
        <f t="shared" si="91"/>
        <v>1143</v>
      </c>
      <c r="C357">
        <v>0</v>
      </c>
      <c r="D357">
        <v>0</v>
      </c>
      <c r="E357">
        <f t="shared" si="92"/>
        <v>1143</v>
      </c>
      <c r="F357" s="12">
        <f t="shared" ca="1" si="104"/>
        <v>1314.841907474638</v>
      </c>
      <c r="H357">
        <f t="shared" si="93"/>
        <v>913</v>
      </c>
      <c r="I357">
        <v>0</v>
      </c>
      <c r="J357">
        <f t="shared" si="94"/>
        <v>0</v>
      </c>
      <c r="K357">
        <f t="shared" si="95"/>
        <v>913</v>
      </c>
      <c r="M357" s="13">
        <f t="shared" ca="1" si="96"/>
        <v>2540.9889156805789</v>
      </c>
      <c r="N357" s="13">
        <f t="shared" si="97"/>
        <v>0</v>
      </c>
      <c r="O357">
        <f t="shared" ca="1" si="98"/>
        <v>4</v>
      </c>
      <c r="P357" s="12">
        <f t="shared" ca="1" si="105"/>
        <v>2.2211466367361199</v>
      </c>
      <c r="Q357" s="12">
        <f t="shared" ca="1" si="106"/>
        <v>1.7788533632638799</v>
      </c>
      <c r="R357" s="13">
        <v>0</v>
      </c>
      <c r="S357" s="13">
        <v>0</v>
      </c>
      <c r="T357" s="13">
        <v>0</v>
      </c>
      <c r="U357" s="13">
        <v>0</v>
      </c>
      <c r="V357" s="13">
        <f t="shared" ca="1" si="107"/>
        <v>0</v>
      </c>
      <c r="W357" s="13">
        <f t="shared" ca="1" si="99"/>
        <v>0</v>
      </c>
      <c r="X357" s="13">
        <f t="shared" ca="1" si="100"/>
        <v>2544.9889156805789</v>
      </c>
      <c r="Z357" s="13">
        <f t="shared" ca="1" si="108"/>
        <v>1242.5732359641613</v>
      </c>
      <c r="AA357" s="13">
        <f t="shared" ca="1" si="101"/>
        <v>1002.8069840642468</v>
      </c>
      <c r="AB357" s="13">
        <f t="shared" ca="1" si="102"/>
        <v>185.32848820701528</v>
      </c>
      <c r="AC357" s="13">
        <f t="shared" ca="1" si="103"/>
        <v>140.74707565970837</v>
      </c>
    </row>
    <row r="358" spans="1:29" x14ac:dyDescent="0.25">
      <c r="A358" s="1">
        <v>45631</v>
      </c>
      <c r="B358">
        <f t="shared" si="91"/>
        <v>1143</v>
      </c>
      <c r="C358">
        <v>0</v>
      </c>
      <c r="D358">
        <v>0</v>
      </c>
      <c r="E358">
        <f t="shared" si="92"/>
        <v>1143</v>
      </c>
      <c r="F358" s="12">
        <f t="shared" ca="1" si="104"/>
        <v>1313.7313289975637</v>
      </c>
      <c r="H358">
        <f t="shared" si="93"/>
        <v>913</v>
      </c>
      <c r="I358">
        <v>0</v>
      </c>
      <c r="J358">
        <f t="shared" si="94"/>
        <v>0</v>
      </c>
      <c r="K358">
        <f t="shared" si="95"/>
        <v>913</v>
      </c>
      <c r="M358" s="13">
        <f t="shared" ca="1" si="96"/>
        <v>2544.9889156805789</v>
      </c>
      <c r="N358" s="13">
        <f t="shared" si="97"/>
        <v>0</v>
      </c>
      <c r="O358">
        <f t="shared" ca="1" si="98"/>
        <v>-2</v>
      </c>
      <c r="P358" s="12">
        <f t="shared" ca="1" si="105"/>
        <v>-1.1105784770743767</v>
      </c>
      <c r="Q358" s="12">
        <f t="shared" ca="1" si="106"/>
        <v>-0.88942152292562315</v>
      </c>
      <c r="R358" s="13">
        <v>0</v>
      </c>
      <c r="S358" s="13">
        <v>0</v>
      </c>
      <c r="T358" s="13">
        <v>0</v>
      </c>
      <c r="U358" s="13">
        <v>0</v>
      </c>
      <c r="V358" s="13">
        <f t="shared" ca="1" si="107"/>
        <v>0</v>
      </c>
      <c r="W358" s="13">
        <f t="shared" ca="1" si="99"/>
        <v>0</v>
      </c>
      <c r="X358" s="13">
        <f t="shared" ca="1" si="100"/>
        <v>2542.9889156805789</v>
      </c>
      <c r="Z358" s="13">
        <f t="shared" ca="1" si="108"/>
        <v>1241.462657487087</v>
      </c>
      <c r="AA358" s="13">
        <f t="shared" ca="1" si="101"/>
        <v>1001.9175625413211</v>
      </c>
      <c r="AB358" s="13">
        <f t="shared" ca="1" si="102"/>
        <v>185.18434535270862</v>
      </c>
      <c r="AC358" s="13">
        <f t="shared" ca="1" si="103"/>
        <v>140.63760687044029</v>
      </c>
    </row>
    <row r="359" spans="1:29" x14ac:dyDescent="0.25">
      <c r="A359" s="1">
        <v>45632</v>
      </c>
      <c r="B359">
        <f t="shared" si="91"/>
        <v>1143</v>
      </c>
      <c r="C359">
        <v>0</v>
      </c>
      <c r="D359">
        <v>0</v>
      </c>
      <c r="E359">
        <f t="shared" si="92"/>
        <v>1143</v>
      </c>
      <c r="F359" s="12">
        <f t="shared" ca="1" si="104"/>
        <v>1314.2866169458023</v>
      </c>
      <c r="H359">
        <f t="shared" si="93"/>
        <v>913</v>
      </c>
      <c r="I359">
        <v>0</v>
      </c>
      <c r="J359">
        <f t="shared" si="94"/>
        <v>0</v>
      </c>
      <c r="K359">
        <f t="shared" si="95"/>
        <v>913</v>
      </c>
      <c r="M359" s="13">
        <f t="shared" ca="1" si="96"/>
        <v>2542.9889156805789</v>
      </c>
      <c r="N359" s="13">
        <f t="shared" si="97"/>
        <v>0</v>
      </c>
      <c r="O359">
        <f t="shared" ca="1" si="98"/>
        <v>1</v>
      </c>
      <c r="P359" s="12">
        <f t="shared" ca="1" si="105"/>
        <v>0.55528794823862893</v>
      </c>
      <c r="Q359" s="12">
        <f t="shared" ca="1" si="106"/>
        <v>0.44471205176137107</v>
      </c>
      <c r="R359" s="13">
        <v>0</v>
      </c>
      <c r="S359" s="13">
        <v>0</v>
      </c>
      <c r="T359" s="13">
        <v>0</v>
      </c>
      <c r="U359" s="13">
        <v>0</v>
      </c>
      <c r="V359" s="13">
        <f t="shared" ca="1" si="107"/>
        <v>0</v>
      </c>
      <c r="W359" s="13">
        <f t="shared" ca="1" si="99"/>
        <v>0</v>
      </c>
      <c r="X359" s="13">
        <f t="shared" ca="1" si="100"/>
        <v>2543.9889156805789</v>
      </c>
      <c r="Z359" s="13">
        <f t="shared" ca="1" si="108"/>
        <v>1242.0179454353256</v>
      </c>
      <c r="AA359" s="13">
        <f t="shared" ca="1" si="101"/>
        <v>1002.3622745930825</v>
      </c>
      <c r="AB359" s="13">
        <f t="shared" ca="1" si="102"/>
        <v>185.25642389419235</v>
      </c>
      <c r="AC359" s="13">
        <f t="shared" ca="1" si="103"/>
        <v>140.6923466680278</v>
      </c>
    </row>
    <row r="360" spans="1:29" x14ac:dyDescent="0.25">
      <c r="A360" s="1">
        <v>45633</v>
      </c>
      <c r="B360">
        <f t="shared" si="91"/>
        <v>1143</v>
      </c>
      <c r="C360">
        <v>0</v>
      </c>
      <c r="D360">
        <v>0</v>
      </c>
      <c r="E360">
        <f t="shared" si="92"/>
        <v>1143</v>
      </c>
      <c r="F360" s="12">
        <f t="shared" ca="1" si="104"/>
        <v>1314.2866169458023</v>
      </c>
      <c r="H360">
        <f t="shared" si="93"/>
        <v>913</v>
      </c>
      <c r="I360">
        <v>0</v>
      </c>
      <c r="J360">
        <f t="shared" si="94"/>
        <v>0</v>
      </c>
      <c r="K360">
        <f t="shared" si="95"/>
        <v>913</v>
      </c>
      <c r="M360" s="13">
        <f t="shared" ca="1" si="96"/>
        <v>2543.9889156805789</v>
      </c>
      <c r="N360" s="13">
        <f t="shared" si="97"/>
        <v>0</v>
      </c>
      <c r="O360">
        <f t="shared" ca="1" si="98"/>
        <v>0</v>
      </c>
      <c r="P360" s="12">
        <f t="shared" ca="1" si="105"/>
        <v>0</v>
      </c>
      <c r="Q360" s="12">
        <f t="shared" ca="1" si="106"/>
        <v>0</v>
      </c>
      <c r="R360" s="13">
        <v>0</v>
      </c>
      <c r="S360" s="13">
        <v>0</v>
      </c>
      <c r="T360" s="13">
        <v>0</v>
      </c>
      <c r="U360" s="13">
        <v>0</v>
      </c>
      <c r="V360" s="13">
        <f t="shared" ca="1" si="107"/>
        <v>0</v>
      </c>
      <c r="W360" s="13">
        <f t="shared" ca="1" si="99"/>
        <v>0</v>
      </c>
      <c r="X360" s="13">
        <f t="shared" ca="1" si="100"/>
        <v>2543.9889156805789</v>
      </c>
      <c r="Z360" s="13">
        <f t="shared" ca="1" si="108"/>
        <v>1242.0179454353256</v>
      </c>
      <c r="AA360" s="13">
        <f t="shared" ca="1" si="101"/>
        <v>1002.3622745930825</v>
      </c>
      <c r="AB360" s="13">
        <f t="shared" ca="1" si="102"/>
        <v>185.25642389419235</v>
      </c>
      <c r="AC360" s="13">
        <f t="shared" ca="1" si="103"/>
        <v>140.6923466680278</v>
      </c>
    </row>
    <row r="361" spans="1:29" x14ac:dyDescent="0.25">
      <c r="A361" s="1">
        <v>45634</v>
      </c>
      <c r="B361">
        <f t="shared" si="91"/>
        <v>1143</v>
      </c>
      <c r="C361">
        <v>0</v>
      </c>
      <c r="D361">
        <v>-8</v>
      </c>
      <c r="E361">
        <f t="shared" si="92"/>
        <v>1135</v>
      </c>
      <c r="F361" s="12">
        <f t="shared" ca="1" si="104"/>
        <v>1306.2866169458023</v>
      </c>
      <c r="H361">
        <f t="shared" si="93"/>
        <v>913</v>
      </c>
      <c r="I361">
        <v>0</v>
      </c>
      <c r="J361">
        <f t="shared" si="94"/>
        <v>8</v>
      </c>
      <c r="K361">
        <f t="shared" si="95"/>
        <v>921</v>
      </c>
      <c r="M361" s="13">
        <f t="shared" ca="1" si="96"/>
        <v>2543.9889156805789</v>
      </c>
      <c r="N361" s="13">
        <f t="shared" si="97"/>
        <v>0</v>
      </c>
      <c r="O361">
        <f t="shared" ca="1" si="98"/>
        <v>0</v>
      </c>
      <c r="P361" s="12">
        <f t="shared" ca="1" si="105"/>
        <v>0</v>
      </c>
      <c r="Q361" s="12">
        <f t="shared" ca="1" si="106"/>
        <v>0</v>
      </c>
      <c r="R361" s="13">
        <v>0</v>
      </c>
      <c r="S361" s="13">
        <v>0</v>
      </c>
      <c r="T361" s="13">
        <v>0</v>
      </c>
      <c r="U361" s="13">
        <v>0</v>
      </c>
      <c r="V361" s="13">
        <f t="shared" ca="1" si="107"/>
        <v>9.1988564615629205</v>
      </c>
      <c r="W361" s="13">
        <f t="shared" ca="1" si="99"/>
        <v>1.296632888148328</v>
      </c>
      <c r="X361" s="13">
        <f t="shared" ca="1" si="100"/>
        <v>2543.9889156805789</v>
      </c>
      <c r="Z361" s="13">
        <f t="shared" ca="1" si="108"/>
        <v>1232.8190889737627</v>
      </c>
      <c r="AA361" s="13">
        <f t="shared" ca="1" si="101"/>
        <v>1011.5611310546454</v>
      </c>
      <c r="AB361" s="13">
        <f t="shared" ca="1" si="102"/>
        <v>183.95979100604401</v>
      </c>
      <c r="AC361" s="13">
        <f t="shared" ca="1" si="103"/>
        <v>141.98897955617613</v>
      </c>
    </row>
    <row r="362" spans="1:29" x14ac:dyDescent="0.25">
      <c r="A362" s="1">
        <v>45635</v>
      </c>
      <c r="B362">
        <f t="shared" si="91"/>
        <v>1135</v>
      </c>
      <c r="C362">
        <v>0</v>
      </c>
      <c r="D362">
        <v>0</v>
      </c>
      <c r="E362">
        <f t="shared" si="92"/>
        <v>1135</v>
      </c>
      <c r="F362" s="12">
        <f t="shared" ca="1" si="104"/>
        <v>1304.6330011419504</v>
      </c>
      <c r="H362">
        <f t="shared" si="93"/>
        <v>921</v>
      </c>
      <c r="I362">
        <v>0</v>
      </c>
      <c r="J362">
        <f t="shared" si="94"/>
        <v>0</v>
      </c>
      <c r="K362">
        <f t="shared" si="95"/>
        <v>921</v>
      </c>
      <c r="M362" s="13">
        <f t="shared" ca="1" si="96"/>
        <v>2543.9889156805789</v>
      </c>
      <c r="N362" s="13">
        <f t="shared" si="97"/>
        <v>0</v>
      </c>
      <c r="O362">
        <f t="shared" ca="1" si="98"/>
        <v>-3</v>
      </c>
      <c r="P362" s="12">
        <f t="shared" ca="1" si="105"/>
        <v>-1.6536158038519218</v>
      </c>
      <c r="Q362" s="12">
        <f t="shared" ca="1" si="106"/>
        <v>-1.3463841961480785</v>
      </c>
      <c r="R362" s="13">
        <v>0</v>
      </c>
      <c r="S362" s="13">
        <v>0</v>
      </c>
      <c r="T362" s="13">
        <v>0</v>
      </c>
      <c r="U362" s="13">
        <v>0</v>
      </c>
      <c r="V362" s="13">
        <f t="shared" ca="1" si="107"/>
        <v>0</v>
      </c>
      <c r="W362" s="13">
        <f t="shared" ca="1" si="99"/>
        <v>0</v>
      </c>
      <c r="X362" s="13">
        <f t="shared" ca="1" si="100"/>
        <v>2540.9889156805789</v>
      </c>
      <c r="Z362" s="13">
        <f t="shared" ca="1" si="108"/>
        <v>1231.1654731699109</v>
      </c>
      <c r="AA362" s="13">
        <f t="shared" ca="1" si="101"/>
        <v>1010.2147468584974</v>
      </c>
      <c r="AB362" s="13">
        <f t="shared" ca="1" si="102"/>
        <v>183.7450794360316</v>
      </c>
      <c r="AC362" s="13">
        <f t="shared" ca="1" si="103"/>
        <v>141.82325488037475</v>
      </c>
    </row>
    <row r="363" spans="1:29" x14ac:dyDescent="0.25">
      <c r="A363" s="1">
        <v>45636</v>
      </c>
      <c r="B363">
        <f t="shared" si="91"/>
        <v>1135</v>
      </c>
      <c r="C363">
        <v>-7</v>
      </c>
      <c r="D363">
        <v>0</v>
      </c>
      <c r="E363">
        <f t="shared" si="92"/>
        <v>1128</v>
      </c>
      <c r="F363" s="12">
        <f t="shared" ca="1" si="104"/>
        <v>1297.6330011419504</v>
      </c>
      <c r="H363">
        <f t="shared" si="93"/>
        <v>921</v>
      </c>
      <c r="I363">
        <v>-5</v>
      </c>
      <c r="J363">
        <f t="shared" si="94"/>
        <v>0</v>
      </c>
      <c r="K363">
        <f t="shared" si="95"/>
        <v>916</v>
      </c>
      <c r="M363" s="13">
        <f t="shared" ca="1" si="96"/>
        <v>2540.9889156805789</v>
      </c>
      <c r="N363" s="13">
        <f t="shared" si="97"/>
        <v>-12</v>
      </c>
      <c r="O363">
        <f t="shared" ca="1" si="98"/>
        <v>0</v>
      </c>
      <c r="P363" s="12">
        <f t="shared" ca="1" si="105"/>
        <v>0</v>
      </c>
      <c r="Q363" s="12">
        <f t="shared" ca="1" si="106"/>
        <v>0</v>
      </c>
      <c r="R363" s="13">
        <v>0</v>
      </c>
      <c r="S363" s="13">
        <v>0</v>
      </c>
      <c r="T363" s="13">
        <v>0</v>
      </c>
      <c r="U363" s="13">
        <v>0</v>
      </c>
      <c r="V363" s="13">
        <f t="shared" ca="1" si="107"/>
        <v>0</v>
      </c>
      <c r="W363" s="13">
        <f t="shared" ca="1" si="99"/>
        <v>0</v>
      </c>
      <c r="X363" s="13">
        <f t="shared" ca="1" si="100"/>
        <v>2528.9889156805789</v>
      </c>
      <c r="Z363" s="13">
        <f t="shared" ca="1" si="108"/>
        <v>1224.1654731699109</v>
      </c>
      <c r="AA363" s="13">
        <f t="shared" ca="1" si="101"/>
        <v>1005.2147468584974</v>
      </c>
      <c r="AB363" s="13">
        <f t="shared" ca="1" si="102"/>
        <v>183.7450794360316</v>
      </c>
      <c r="AC363" s="13">
        <f t="shared" ca="1" si="103"/>
        <v>141.82325488037475</v>
      </c>
    </row>
    <row r="364" spans="1:29" x14ac:dyDescent="0.25">
      <c r="A364" s="1">
        <v>45637</v>
      </c>
      <c r="B364">
        <f t="shared" si="91"/>
        <v>1128</v>
      </c>
      <c r="C364">
        <v>0</v>
      </c>
      <c r="D364">
        <v>0</v>
      </c>
      <c r="E364">
        <f t="shared" si="92"/>
        <v>1128</v>
      </c>
      <c r="F364" s="12">
        <f t="shared" ca="1" si="104"/>
        <v>1299.8372107730395</v>
      </c>
      <c r="H364">
        <f t="shared" si="93"/>
        <v>916</v>
      </c>
      <c r="I364">
        <v>0</v>
      </c>
      <c r="J364">
        <f t="shared" si="94"/>
        <v>0</v>
      </c>
      <c r="K364">
        <f t="shared" si="95"/>
        <v>916</v>
      </c>
      <c r="M364" s="13">
        <f t="shared" ca="1" si="96"/>
        <v>2528.9889156805789</v>
      </c>
      <c r="N364" s="13">
        <f t="shared" si="97"/>
        <v>0</v>
      </c>
      <c r="O364">
        <f t="shared" ca="1" si="98"/>
        <v>4</v>
      </c>
      <c r="P364" s="12">
        <f t="shared" ca="1" si="105"/>
        <v>2.2042096310890047</v>
      </c>
      <c r="Q364" s="12">
        <f t="shared" ca="1" si="106"/>
        <v>1.7957903689109951</v>
      </c>
      <c r="R364" s="13">
        <v>0</v>
      </c>
      <c r="S364" s="13">
        <v>0</v>
      </c>
      <c r="T364" s="13">
        <v>0</v>
      </c>
      <c r="U364" s="13">
        <v>0</v>
      </c>
      <c r="V364" s="13">
        <f t="shared" ca="1" si="107"/>
        <v>0</v>
      </c>
      <c r="W364" s="13">
        <f t="shared" ca="1" si="99"/>
        <v>0</v>
      </c>
      <c r="X364" s="13">
        <f t="shared" ca="1" si="100"/>
        <v>2532.9889156805789</v>
      </c>
      <c r="Z364" s="13">
        <f t="shared" ca="1" si="108"/>
        <v>1226.369682801</v>
      </c>
      <c r="AA364" s="13">
        <f t="shared" ca="1" si="101"/>
        <v>1007.0105372274083</v>
      </c>
      <c r="AB364" s="13">
        <f t="shared" ca="1" si="102"/>
        <v>184.03274875778536</v>
      </c>
      <c r="AC364" s="13">
        <f t="shared" ca="1" si="103"/>
        <v>142.04529184411587</v>
      </c>
    </row>
    <row r="365" spans="1:29" x14ac:dyDescent="0.25">
      <c r="A365" s="1">
        <v>45638</v>
      </c>
      <c r="B365">
        <f t="shared" si="91"/>
        <v>1128</v>
      </c>
      <c r="C365">
        <v>0</v>
      </c>
      <c r="D365">
        <v>0</v>
      </c>
      <c r="E365">
        <f t="shared" si="92"/>
        <v>1128</v>
      </c>
      <c r="F365" s="12">
        <f t="shared" ca="1" si="104"/>
        <v>1299.2861557106251</v>
      </c>
      <c r="H365">
        <f t="shared" si="93"/>
        <v>916</v>
      </c>
      <c r="I365">
        <v>0</v>
      </c>
      <c r="J365">
        <f t="shared" si="94"/>
        <v>0</v>
      </c>
      <c r="K365">
        <f t="shared" si="95"/>
        <v>916</v>
      </c>
      <c r="M365" s="13">
        <f t="shared" ca="1" si="96"/>
        <v>2532.9889156805789</v>
      </c>
      <c r="N365" s="13">
        <f t="shared" si="97"/>
        <v>0</v>
      </c>
      <c r="O365">
        <f t="shared" ca="1" si="98"/>
        <v>-1</v>
      </c>
      <c r="P365" s="12">
        <f t="shared" ca="1" si="105"/>
        <v>-0.55105506241443858</v>
      </c>
      <c r="Q365" s="12">
        <f t="shared" ca="1" si="106"/>
        <v>-0.44894493758556159</v>
      </c>
      <c r="R365" s="13">
        <v>0</v>
      </c>
      <c r="S365" s="13">
        <v>0</v>
      </c>
      <c r="T365" s="13">
        <v>0</v>
      </c>
      <c r="U365" s="13">
        <v>0</v>
      </c>
      <c r="V365" s="13">
        <f t="shared" ca="1" si="107"/>
        <v>0</v>
      </c>
      <c r="W365" s="13">
        <f t="shared" ca="1" si="99"/>
        <v>0</v>
      </c>
      <c r="X365" s="13">
        <f t="shared" ca="1" si="100"/>
        <v>2531.9889156805789</v>
      </c>
      <c r="Z365" s="13">
        <f t="shared" ca="1" si="108"/>
        <v>1225.8186277385855</v>
      </c>
      <c r="AA365" s="13">
        <f t="shared" ca="1" si="101"/>
        <v>1006.5615922898228</v>
      </c>
      <c r="AB365" s="13">
        <f t="shared" ca="1" si="102"/>
        <v>183.96084574940716</v>
      </c>
      <c r="AC365" s="13">
        <f t="shared" ca="1" si="103"/>
        <v>141.98979365763279</v>
      </c>
    </row>
    <row r="366" spans="1:29" x14ac:dyDescent="0.25">
      <c r="A366" s="1">
        <v>45639</v>
      </c>
      <c r="B366">
        <f t="shared" si="91"/>
        <v>1128</v>
      </c>
      <c r="C366">
        <v>0</v>
      </c>
      <c r="D366">
        <v>0</v>
      </c>
      <c r="E366">
        <f t="shared" si="92"/>
        <v>1128</v>
      </c>
      <c r="F366" s="12">
        <f t="shared" ca="1" si="104"/>
        <v>1299.2861557106251</v>
      </c>
      <c r="H366">
        <f t="shared" si="93"/>
        <v>916</v>
      </c>
      <c r="I366">
        <v>0</v>
      </c>
      <c r="J366">
        <f t="shared" si="94"/>
        <v>0</v>
      </c>
      <c r="K366">
        <f t="shared" si="95"/>
        <v>916</v>
      </c>
      <c r="M366" s="13">
        <f t="shared" ca="1" si="96"/>
        <v>2531.9889156805789</v>
      </c>
      <c r="N366" s="13">
        <f t="shared" si="97"/>
        <v>0</v>
      </c>
      <c r="O366">
        <f t="shared" ca="1" si="98"/>
        <v>0</v>
      </c>
      <c r="P366" s="12">
        <f t="shared" ca="1" si="105"/>
        <v>0</v>
      </c>
      <c r="Q366" s="12">
        <f t="shared" ca="1" si="106"/>
        <v>0</v>
      </c>
      <c r="R366" s="13">
        <v>0</v>
      </c>
      <c r="S366" s="13">
        <v>0</v>
      </c>
      <c r="T366" s="13">
        <v>0</v>
      </c>
      <c r="U366" s="13">
        <v>0</v>
      </c>
      <c r="V366" s="13">
        <f t="shared" ca="1" si="107"/>
        <v>0</v>
      </c>
      <c r="W366" s="13">
        <f t="shared" ca="1" si="99"/>
        <v>0</v>
      </c>
      <c r="X366" s="13">
        <f t="shared" ca="1" si="100"/>
        <v>2531.9889156805789</v>
      </c>
      <c r="Z366" s="13">
        <f t="shared" ca="1" si="108"/>
        <v>1225.8186277385855</v>
      </c>
      <c r="AA366" s="13">
        <f t="shared" ca="1" si="101"/>
        <v>1006.5615922898228</v>
      </c>
      <c r="AB366" s="13">
        <f t="shared" ca="1" si="102"/>
        <v>183.96084574940716</v>
      </c>
      <c r="AC366" s="13">
        <f t="shared" ca="1" si="103"/>
        <v>141.98979365763279</v>
      </c>
    </row>
    <row r="367" spans="1:29" x14ac:dyDescent="0.25">
      <c r="A367" s="1">
        <v>45640</v>
      </c>
      <c r="B367">
        <f t="shared" si="91"/>
        <v>1128</v>
      </c>
      <c r="C367">
        <v>0</v>
      </c>
      <c r="D367">
        <v>0</v>
      </c>
      <c r="E367">
        <f t="shared" si="92"/>
        <v>1128</v>
      </c>
      <c r="F367" s="12">
        <f t="shared" ca="1" si="104"/>
        <v>1300.3882645080766</v>
      </c>
      <c r="H367">
        <f t="shared" si="93"/>
        <v>916</v>
      </c>
      <c r="I367">
        <v>0</v>
      </c>
      <c r="J367">
        <f t="shared" si="94"/>
        <v>0</v>
      </c>
      <c r="K367">
        <f t="shared" si="95"/>
        <v>916</v>
      </c>
      <c r="M367" s="13">
        <f t="shared" ca="1" si="96"/>
        <v>2531.9889156805789</v>
      </c>
      <c r="N367" s="13">
        <f t="shared" si="97"/>
        <v>0</v>
      </c>
      <c r="O367">
        <f t="shared" ca="1" si="98"/>
        <v>2</v>
      </c>
      <c r="P367" s="12">
        <f t="shared" ca="1" si="105"/>
        <v>1.1021087974517036</v>
      </c>
      <c r="Q367" s="12">
        <f t="shared" ca="1" si="106"/>
        <v>0.89789120254829646</v>
      </c>
      <c r="R367" s="13">
        <v>0</v>
      </c>
      <c r="S367" s="13">
        <v>0</v>
      </c>
      <c r="T367" s="13">
        <v>0</v>
      </c>
      <c r="U367" s="13">
        <v>0</v>
      </c>
      <c r="V367" s="13">
        <f t="shared" ca="1" si="107"/>
        <v>0</v>
      </c>
      <c r="W367" s="13">
        <f t="shared" ca="1" si="99"/>
        <v>0</v>
      </c>
      <c r="X367" s="13">
        <f t="shared" ca="1" si="100"/>
        <v>2533.9889156805789</v>
      </c>
      <c r="Z367" s="13">
        <f t="shared" ca="1" si="108"/>
        <v>1226.9207365360371</v>
      </c>
      <c r="AA367" s="13">
        <f t="shared" ca="1" si="101"/>
        <v>1007.4594834923711</v>
      </c>
      <c r="AB367" s="13">
        <f t="shared" ca="1" si="102"/>
        <v>184.10465892749625</v>
      </c>
      <c r="AC367" s="13">
        <f t="shared" ca="1" si="103"/>
        <v>142.10079555805856</v>
      </c>
    </row>
    <row r="368" spans="1:29" x14ac:dyDescent="0.25">
      <c r="A368" s="1">
        <v>45641</v>
      </c>
      <c r="B368">
        <f t="shared" si="91"/>
        <v>1128</v>
      </c>
      <c r="C368">
        <v>8</v>
      </c>
      <c r="D368">
        <v>0</v>
      </c>
      <c r="E368">
        <f t="shared" si="92"/>
        <v>1136</v>
      </c>
      <c r="F368" s="12">
        <f t="shared" ca="1" si="104"/>
        <v>1310.5924874083416</v>
      </c>
      <c r="H368">
        <f t="shared" si="93"/>
        <v>916</v>
      </c>
      <c r="I368">
        <v>0</v>
      </c>
      <c r="J368">
        <f t="shared" si="94"/>
        <v>0</v>
      </c>
      <c r="K368">
        <f t="shared" si="95"/>
        <v>916</v>
      </c>
      <c r="M368" s="13">
        <f t="shared" ca="1" si="96"/>
        <v>2533.9889156805789</v>
      </c>
      <c r="N368" s="13">
        <f t="shared" si="97"/>
        <v>8</v>
      </c>
      <c r="O368">
        <f t="shared" ca="1" si="98"/>
        <v>4</v>
      </c>
      <c r="P368" s="12">
        <f t="shared" ca="1" si="105"/>
        <v>2.2042229002649827</v>
      </c>
      <c r="Q368" s="12">
        <f t="shared" ca="1" si="106"/>
        <v>1.795777099735018</v>
      </c>
      <c r="R368" s="13">
        <v>0</v>
      </c>
      <c r="S368" s="13">
        <v>0</v>
      </c>
      <c r="T368" s="13">
        <v>0</v>
      </c>
      <c r="U368" s="13">
        <v>0</v>
      </c>
      <c r="V368" s="13">
        <f t="shared" ca="1" si="107"/>
        <v>0</v>
      </c>
      <c r="W368" s="13">
        <f t="shared" ca="1" si="99"/>
        <v>0</v>
      </c>
      <c r="X368" s="13">
        <f t="shared" ca="1" si="100"/>
        <v>2545.9889156805789</v>
      </c>
      <c r="Z368" s="13">
        <f t="shared" ca="1" si="108"/>
        <v>1237.1249594363021</v>
      </c>
      <c r="AA368" s="13">
        <f t="shared" ca="1" si="101"/>
        <v>1009.2552605921061</v>
      </c>
      <c r="AB368" s="13">
        <f t="shared" ca="1" si="102"/>
        <v>184.39225666071786</v>
      </c>
      <c r="AC368" s="13">
        <f t="shared" ca="1" si="103"/>
        <v>142.32277726634103</v>
      </c>
    </row>
    <row r="369" spans="1:29" x14ac:dyDescent="0.25">
      <c r="A369" s="1">
        <v>45642</v>
      </c>
      <c r="B369">
        <f t="shared" si="91"/>
        <v>1136</v>
      </c>
      <c r="C369">
        <v>0</v>
      </c>
      <c r="D369">
        <v>0</v>
      </c>
      <c r="E369">
        <f t="shared" si="92"/>
        <v>1136</v>
      </c>
      <c r="F369" s="12">
        <f t="shared" ca="1" si="104"/>
        <v>1312.802304108927</v>
      </c>
      <c r="H369">
        <f t="shared" si="93"/>
        <v>916</v>
      </c>
      <c r="I369">
        <v>0</v>
      </c>
      <c r="J369">
        <f t="shared" si="94"/>
        <v>0</v>
      </c>
      <c r="K369">
        <f t="shared" si="95"/>
        <v>916</v>
      </c>
      <c r="M369" s="13">
        <f t="shared" ca="1" si="96"/>
        <v>2545.9889156805789</v>
      </c>
      <c r="N369" s="13">
        <f t="shared" si="97"/>
        <v>0</v>
      </c>
      <c r="O369">
        <f t="shared" ca="1" si="98"/>
        <v>4</v>
      </c>
      <c r="P369" s="12">
        <f t="shared" ca="1" si="105"/>
        <v>2.2098167005855003</v>
      </c>
      <c r="Q369" s="12">
        <f t="shared" ca="1" si="106"/>
        <v>1.7901832994144999</v>
      </c>
      <c r="R369" s="13">
        <v>0</v>
      </c>
      <c r="S369" s="13">
        <v>0</v>
      </c>
      <c r="T369" s="13">
        <v>0</v>
      </c>
      <c r="U369" s="13">
        <v>0</v>
      </c>
      <c r="V369" s="13">
        <f t="shared" ca="1" si="107"/>
        <v>0</v>
      </c>
      <c r="W369" s="13">
        <f t="shared" ca="1" si="99"/>
        <v>0</v>
      </c>
      <c r="X369" s="13">
        <f t="shared" ca="1" si="100"/>
        <v>2549.9889156805789</v>
      </c>
      <c r="Z369" s="13">
        <f t="shared" ca="1" si="108"/>
        <v>1239.3347761368875</v>
      </c>
      <c r="AA369" s="13">
        <f t="shared" ca="1" si="101"/>
        <v>1011.0454438915206</v>
      </c>
      <c r="AB369" s="13">
        <f t="shared" ca="1" si="102"/>
        <v>184.67890326873172</v>
      </c>
      <c r="AC369" s="13">
        <f t="shared" ca="1" si="103"/>
        <v>142.54402485062312</v>
      </c>
    </row>
    <row r="370" spans="1:29" x14ac:dyDescent="0.25">
      <c r="A370" s="1">
        <v>45643</v>
      </c>
      <c r="B370">
        <f t="shared" si="91"/>
        <v>1136</v>
      </c>
      <c r="C370">
        <v>0</v>
      </c>
      <c r="D370">
        <v>0</v>
      </c>
      <c r="E370">
        <f t="shared" si="92"/>
        <v>1136</v>
      </c>
      <c r="F370" s="12">
        <f t="shared" ca="1" si="104"/>
        <v>1313.3547606344512</v>
      </c>
      <c r="H370">
        <f t="shared" si="93"/>
        <v>916</v>
      </c>
      <c r="I370">
        <v>0</v>
      </c>
      <c r="J370">
        <f t="shared" si="94"/>
        <v>0</v>
      </c>
      <c r="K370">
        <f t="shared" si="95"/>
        <v>916</v>
      </c>
      <c r="M370" s="13">
        <f t="shared" ca="1" si="96"/>
        <v>2549.9889156805789</v>
      </c>
      <c r="N370" s="13">
        <f t="shared" si="97"/>
        <v>0</v>
      </c>
      <c r="O370">
        <f t="shared" ca="1" si="98"/>
        <v>1</v>
      </c>
      <c r="P370" s="12">
        <f t="shared" ca="1" si="105"/>
        <v>0.55245652552407065</v>
      </c>
      <c r="Q370" s="12">
        <f t="shared" ca="1" si="106"/>
        <v>0.44754347447592951</v>
      </c>
      <c r="R370" s="13">
        <v>0</v>
      </c>
      <c r="S370" s="13">
        <v>0</v>
      </c>
      <c r="T370" s="13">
        <v>0</v>
      </c>
      <c r="U370" s="13">
        <v>0</v>
      </c>
      <c r="V370" s="13">
        <f t="shared" ca="1" si="107"/>
        <v>0</v>
      </c>
      <c r="W370" s="13">
        <f t="shared" ca="1" si="99"/>
        <v>0</v>
      </c>
      <c r="X370" s="13">
        <f t="shared" ca="1" si="100"/>
        <v>2550.9889156805789</v>
      </c>
      <c r="Z370" s="13">
        <f t="shared" ca="1" si="108"/>
        <v>1239.8872326624116</v>
      </c>
      <c r="AA370" s="13">
        <f t="shared" ca="1" si="101"/>
        <v>1011.4929873659964</v>
      </c>
      <c r="AB370" s="13">
        <f t="shared" ca="1" si="102"/>
        <v>184.75055080043242</v>
      </c>
      <c r="AC370" s="13">
        <f t="shared" ca="1" si="103"/>
        <v>142.59932584796752</v>
      </c>
    </row>
    <row r="371" spans="1:29" x14ac:dyDescent="0.25">
      <c r="A371" s="1">
        <v>45644</v>
      </c>
      <c r="B371">
        <f t="shared" si="91"/>
        <v>1136</v>
      </c>
      <c r="C371">
        <v>0</v>
      </c>
      <c r="D371">
        <v>0</v>
      </c>
      <c r="E371">
        <f t="shared" si="92"/>
        <v>1136</v>
      </c>
      <c r="F371" s="12">
        <f t="shared" ca="1" si="104"/>
        <v>1313.3547606344512</v>
      </c>
      <c r="H371">
        <f t="shared" si="93"/>
        <v>916</v>
      </c>
      <c r="I371">
        <v>0</v>
      </c>
      <c r="J371">
        <f t="shared" si="94"/>
        <v>0</v>
      </c>
      <c r="K371">
        <f t="shared" si="95"/>
        <v>916</v>
      </c>
      <c r="M371" s="13">
        <f t="shared" ca="1" si="96"/>
        <v>2550.9889156805789</v>
      </c>
      <c r="N371" s="13">
        <f t="shared" si="97"/>
        <v>0</v>
      </c>
      <c r="O371">
        <f t="shared" ca="1" si="98"/>
        <v>0</v>
      </c>
      <c r="P371" s="12">
        <f t="shared" ca="1" si="105"/>
        <v>0</v>
      </c>
      <c r="Q371" s="12">
        <f t="shared" ca="1" si="106"/>
        <v>0</v>
      </c>
      <c r="R371" s="13">
        <v>0</v>
      </c>
      <c r="S371" s="13">
        <v>0</v>
      </c>
      <c r="T371" s="13">
        <v>0</v>
      </c>
      <c r="U371" s="13">
        <v>0</v>
      </c>
      <c r="V371" s="13">
        <f t="shared" ca="1" si="107"/>
        <v>0</v>
      </c>
      <c r="W371" s="13">
        <f t="shared" ca="1" si="99"/>
        <v>0</v>
      </c>
      <c r="X371" s="13">
        <f t="shared" ca="1" si="100"/>
        <v>2550.9889156805789</v>
      </c>
      <c r="Z371" s="13">
        <f t="shared" ca="1" si="108"/>
        <v>1239.8872326624116</v>
      </c>
      <c r="AA371" s="13">
        <f t="shared" ca="1" si="101"/>
        <v>1011.4929873659964</v>
      </c>
      <c r="AB371" s="13">
        <f t="shared" ca="1" si="102"/>
        <v>184.75055080043242</v>
      </c>
      <c r="AC371" s="13">
        <f t="shared" ca="1" si="103"/>
        <v>142.59932584796752</v>
      </c>
    </row>
    <row r="372" spans="1:29" x14ac:dyDescent="0.25">
      <c r="A372" s="1">
        <v>45645</v>
      </c>
      <c r="B372">
        <f t="shared" si="91"/>
        <v>1136</v>
      </c>
      <c r="C372">
        <v>0</v>
      </c>
      <c r="D372">
        <v>0</v>
      </c>
      <c r="E372">
        <f t="shared" si="92"/>
        <v>1136</v>
      </c>
      <c r="F372" s="12">
        <f t="shared" ca="1" si="104"/>
        <v>1313.9072177470814</v>
      </c>
      <c r="H372">
        <f t="shared" si="93"/>
        <v>916</v>
      </c>
      <c r="I372">
        <v>0</v>
      </c>
      <c r="J372">
        <f t="shared" si="94"/>
        <v>0</v>
      </c>
      <c r="K372">
        <f t="shared" si="95"/>
        <v>916</v>
      </c>
      <c r="M372" s="13">
        <f t="shared" ca="1" si="96"/>
        <v>2550.9889156805789</v>
      </c>
      <c r="N372" s="13">
        <f t="shared" si="97"/>
        <v>0</v>
      </c>
      <c r="O372">
        <f t="shared" ca="1" si="98"/>
        <v>1</v>
      </c>
      <c r="P372" s="12">
        <f t="shared" ca="1" si="105"/>
        <v>0.55245711263026909</v>
      </c>
      <c r="Q372" s="12">
        <f t="shared" ca="1" si="106"/>
        <v>0.44754288736973091</v>
      </c>
      <c r="R372" s="13">
        <v>0</v>
      </c>
      <c r="S372" s="13">
        <v>0</v>
      </c>
      <c r="T372" s="13">
        <v>0</v>
      </c>
      <c r="U372" s="13">
        <v>0</v>
      </c>
      <c r="V372" s="13">
        <f t="shared" ca="1" si="107"/>
        <v>0</v>
      </c>
      <c r="W372" s="13">
        <f t="shared" ca="1" si="99"/>
        <v>0</v>
      </c>
      <c r="X372" s="13">
        <f t="shared" ca="1" si="100"/>
        <v>2551.9889156805789</v>
      </c>
      <c r="Z372" s="13">
        <f t="shared" ca="1" si="108"/>
        <v>1240.4396897750419</v>
      </c>
      <c r="AA372" s="13">
        <f t="shared" ca="1" si="101"/>
        <v>1011.9405302533662</v>
      </c>
      <c r="AB372" s="13">
        <f t="shared" ca="1" si="102"/>
        <v>184.82219480499052</v>
      </c>
      <c r="AC372" s="13">
        <f t="shared" ca="1" si="103"/>
        <v>142.65462412289429</v>
      </c>
    </row>
    <row r="373" spans="1:29" x14ac:dyDescent="0.25">
      <c r="A373" s="1">
        <v>45646</v>
      </c>
      <c r="B373">
        <f t="shared" si="91"/>
        <v>1136</v>
      </c>
      <c r="C373">
        <v>0</v>
      </c>
      <c r="D373">
        <v>0</v>
      </c>
      <c r="E373">
        <f t="shared" si="92"/>
        <v>1136</v>
      </c>
      <c r="F373" s="12">
        <f t="shared" ca="1" si="104"/>
        <v>1315.0121331459259</v>
      </c>
      <c r="H373">
        <f t="shared" si="93"/>
        <v>916</v>
      </c>
      <c r="I373">
        <v>0</v>
      </c>
      <c r="J373">
        <f t="shared" si="94"/>
        <v>0</v>
      </c>
      <c r="K373">
        <f t="shared" si="95"/>
        <v>916</v>
      </c>
      <c r="M373" s="13">
        <f t="shared" ca="1" si="96"/>
        <v>2551.9889156805789</v>
      </c>
      <c r="N373" s="13">
        <f t="shared" si="97"/>
        <v>0</v>
      </c>
      <c r="O373">
        <f t="shared" ca="1" si="98"/>
        <v>2</v>
      </c>
      <c r="P373" s="12">
        <f t="shared" ca="1" si="105"/>
        <v>1.104915398844454</v>
      </c>
      <c r="Q373" s="12">
        <f t="shared" ca="1" si="106"/>
        <v>0.89508460115554589</v>
      </c>
      <c r="R373" s="13">
        <v>0</v>
      </c>
      <c r="S373" s="13">
        <v>0</v>
      </c>
      <c r="T373" s="13">
        <v>0</v>
      </c>
      <c r="U373" s="13">
        <v>0</v>
      </c>
      <c r="V373" s="13">
        <f t="shared" ca="1" si="107"/>
        <v>0</v>
      </c>
      <c r="W373" s="13">
        <f t="shared" ca="1" si="99"/>
        <v>0</v>
      </c>
      <c r="X373" s="13">
        <f t="shared" ca="1" si="100"/>
        <v>2553.9889156805789</v>
      </c>
      <c r="Z373" s="13">
        <f t="shared" ca="1" si="108"/>
        <v>1241.5446051738863</v>
      </c>
      <c r="AA373" s="13">
        <f t="shared" ca="1" si="101"/>
        <v>1012.8356148545217</v>
      </c>
      <c r="AB373" s="13">
        <f t="shared" ca="1" si="102"/>
        <v>184.96547576359725</v>
      </c>
      <c r="AC373" s="13">
        <f t="shared" ca="1" si="103"/>
        <v>142.76521523082684</v>
      </c>
    </row>
    <row r="374" spans="1:29" x14ac:dyDescent="0.25">
      <c r="A374" s="1">
        <v>45647</v>
      </c>
      <c r="B374">
        <f t="shared" si="91"/>
        <v>1136</v>
      </c>
      <c r="C374">
        <v>0</v>
      </c>
      <c r="D374">
        <v>0</v>
      </c>
      <c r="E374">
        <f t="shared" si="92"/>
        <v>1136</v>
      </c>
      <c r="F374" s="12">
        <f t="shared" ca="1" si="104"/>
        <v>1317.2219686333913</v>
      </c>
      <c r="H374">
        <f t="shared" si="93"/>
        <v>916</v>
      </c>
      <c r="I374">
        <v>0</v>
      </c>
      <c r="J374">
        <f t="shared" si="94"/>
        <v>0</v>
      </c>
      <c r="K374">
        <f t="shared" si="95"/>
        <v>916</v>
      </c>
      <c r="M374" s="13">
        <f t="shared" ca="1" si="96"/>
        <v>2553.9889156805789</v>
      </c>
      <c r="N374" s="13">
        <f t="shared" si="97"/>
        <v>0</v>
      </c>
      <c r="O374">
        <f t="shared" ca="1" si="98"/>
        <v>4</v>
      </c>
      <c r="P374" s="12">
        <f t="shared" ca="1" si="105"/>
        <v>2.2098354874654254</v>
      </c>
      <c r="Q374" s="12">
        <f t="shared" ca="1" si="106"/>
        <v>1.7901645125345746</v>
      </c>
      <c r="R374" s="13">
        <v>0</v>
      </c>
      <c r="S374" s="13">
        <v>0</v>
      </c>
      <c r="T374" s="13">
        <v>0</v>
      </c>
      <c r="U374" s="13">
        <v>0</v>
      </c>
      <c r="V374" s="13">
        <f t="shared" ca="1" si="107"/>
        <v>0</v>
      </c>
      <c r="W374" s="13">
        <f t="shared" ca="1" si="99"/>
        <v>0</v>
      </c>
      <c r="X374" s="13">
        <f t="shared" ca="1" si="100"/>
        <v>2557.9889156805789</v>
      </c>
      <c r="Z374" s="13">
        <f t="shared" ca="1" si="108"/>
        <v>1243.7544406613517</v>
      </c>
      <c r="AA374" s="13">
        <f t="shared" ca="1" si="101"/>
        <v>1014.6257793670563</v>
      </c>
      <c r="AB374" s="13">
        <f t="shared" ca="1" si="102"/>
        <v>185.25200950616266</v>
      </c>
      <c r="AC374" s="13">
        <f t="shared" ca="1" si="103"/>
        <v>142.98637570014887</v>
      </c>
    </row>
    <row r="375" spans="1:29" x14ac:dyDescent="0.25">
      <c r="A375" s="1">
        <v>45648</v>
      </c>
      <c r="B375">
        <f t="shared" si="91"/>
        <v>1136</v>
      </c>
      <c r="C375">
        <v>0</v>
      </c>
      <c r="D375">
        <v>0</v>
      </c>
      <c r="E375">
        <f t="shared" si="92"/>
        <v>1136</v>
      </c>
      <c r="F375" s="12">
        <f t="shared" ca="1" si="104"/>
        <v>1317.7744298455991</v>
      </c>
      <c r="H375">
        <f t="shared" si="93"/>
        <v>916</v>
      </c>
      <c r="I375">
        <v>0</v>
      </c>
      <c r="J375">
        <f t="shared" si="94"/>
        <v>0</v>
      </c>
      <c r="K375">
        <f t="shared" si="95"/>
        <v>916</v>
      </c>
      <c r="M375" s="13">
        <f t="shared" ca="1" si="96"/>
        <v>2557.9889156805789</v>
      </c>
      <c r="N375" s="13">
        <f t="shared" si="97"/>
        <v>0</v>
      </c>
      <c r="O375">
        <f t="shared" ca="1" si="98"/>
        <v>1</v>
      </c>
      <c r="P375" s="12">
        <f t="shared" ca="1" si="105"/>
        <v>0.552461212207913</v>
      </c>
      <c r="Q375" s="12">
        <f t="shared" ca="1" si="106"/>
        <v>0.44753878779208689</v>
      </c>
      <c r="R375" s="13">
        <v>0</v>
      </c>
      <c r="S375" s="13">
        <v>0</v>
      </c>
      <c r="T375" s="13">
        <v>0</v>
      </c>
      <c r="U375" s="13">
        <v>0</v>
      </c>
      <c r="V375" s="13">
        <f t="shared" ca="1" si="107"/>
        <v>0</v>
      </c>
      <c r="W375" s="13">
        <f t="shared" ca="1" si="99"/>
        <v>0</v>
      </c>
      <c r="X375" s="13">
        <f t="shared" ca="1" si="100"/>
        <v>2558.9889156805789</v>
      </c>
      <c r="Z375" s="13">
        <f t="shared" ca="1" si="108"/>
        <v>1244.3069018735596</v>
      </c>
      <c r="AA375" s="13">
        <f t="shared" ca="1" si="101"/>
        <v>1015.0733181548484</v>
      </c>
      <c r="AB375" s="13">
        <f t="shared" ca="1" si="102"/>
        <v>185.32362888179512</v>
      </c>
      <c r="AC375" s="13">
        <f t="shared" ca="1" si="103"/>
        <v>143.04165496529092</v>
      </c>
    </row>
    <row r="376" spans="1:29" x14ac:dyDescent="0.25">
      <c r="A376" s="1">
        <v>45649</v>
      </c>
      <c r="B376">
        <f t="shared" si="91"/>
        <v>1136</v>
      </c>
      <c r="C376">
        <v>0</v>
      </c>
      <c r="D376">
        <v>0</v>
      </c>
      <c r="E376">
        <f t="shared" si="92"/>
        <v>1136</v>
      </c>
      <c r="F376" s="12">
        <f t="shared" ca="1" si="104"/>
        <v>1318.3268916424081</v>
      </c>
      <c r="H376">
        <f t="shared" si="93"/>
        <v>916</v>
      </c>
      <c r="I376">
        <v>0</v>
      </c>
      <c r="J376">
        <f t="shared" si="94"/>
        <v>0</v>
      </c>
      <c r="K376">
        <f t="shared" si="95"/>
        <v>916</v>
      </c>
      <c r="M376" s="13">
        <f t="shared" ca="1" si="96"/>
        <v>2558.9889156805789</v>
      </c>
      <c r="N376" s="13">
        <f t="shared" si="97"/>
        <v>0</v>
      </c>
      <c r="O376">
        <f t="shared" ca="1" si="98"/>
        <v>1</v>
      </c>
      <c r="P376" s="12">
        <f t="shared" ca="1" si="105"/>
        <v>0.5524617968089568</v>
      </c>
      <c r="Q376" s="12">
        <f t="shared" ca="1" si="106"/>
        <v>0.44753820319104315</v>
      </c>
      <c r="R376" s="13">
        <v>0</v>
      </c>
      <c r="S376" s="13">
        <v>0</v>
      </c>
      <c r="T376" s="13">
        <v>0</v>
      </c>
      <c r="U376" s="13">
        <v>0</v>
      </c>
      <c r="V376" s="13">
        <f t="shared" ca="1" si="107"/>
        <v>0</v>
      </c>
      <c r="W376" s="13">
        <f t="shared" ca="1" si="99"/>
        <v>0</v>
      </c>
      <c r="X376" s="13">
        <f t="shared" ca="1" si="100"/>
        <v>2559.9889156805789</v>
      </c>
      <c r="Z376" s="13">
        <f t="shared" ca="1" si="108"/>
        <v>1244.8593636703686</v>
      </c>
      <c r="AA376" s="13">
        <f t="shared" ca="1" si="101"/>
        <v>1015.5208563580394</v>
      </c>
      <c r="AB376" s="13">
        <f t="shared" ca="1" si="102"/>
        <v>185.39524474533511</v>
      </c>
      <c r="AC376" s="13">
        <f t="shared" ca="1" si="103"/>
        <v>143.09693151963177</v>
      </c>
    </row>
    <row r="377" spans="1:29" x14ac:dyDescent="0.25">
      <c r="A377" s="1">
        <v>45650</v>
      </c>
      <c r="B377">
        <f t="shared" si="91"/>
        <v>1136</v>
      </c>
      <c r="C377">
        <v>0</v>
      </c>
      <c r="D377">
        <v>0</v>
      </c>
      <c r="E377">
        <f t="shared" si="92"/>
        <v>1136</v>
      </c>
      <c r="F377" s="12">
        <f t="shared" ca="1" si="104"/>
        <v>1318.3268916424081</v>
      </c>
      <c r="H377">
        <f t="shared" si="93"/>
        <v>916</v>
      </c>
      <c r="I377">
        <v>0</v>
      </c>
      <c r="J377">
        <f t="shared" si="94"/>
        <v>0</v>
      </c>
      <c r="K377">
        <f t="shared" si="95"/>
        <v>916</v>
      </c>
      <c r="M377" s="13">
        <f t="shared" ca="1" si="96"/>
        <v>2559.9889156805789</v>
      </c>
      <c r="N377" s="13">
        <f t="shared" si="97"/>
        <v>0</v>
      </c>
      <c r="O377">
        <f t="shared" ca="1" si="98"/>
        <v>0</v>
      </c>
      <c r="P377" s="12">
        <f t="shared" ca="1" si="105"/>
        <v>0</v>
      </c>
      <c r="Q377" s="12">
        <f t="shared" ca="1" si="106"/>
        <v>0</v>
      </c>
      <c r="R377" s="13">
        <v>0</v>
      </c>
      <c r="S377" s="13">
        <v>0</v>
      </c>
      <c r="T377" s="13">
        <v>0</v>
      </c>
      <c r="U377" s="13">
        <v>0</v>
      </c>
      <c r="V377" s="13">
        <f t="shared" ca="1" si="107"/>
        <v>0</v>
      </c>
      <c r="W377" s="13">
        <f t="shared" ca="1" si="99"/>
        <v>0</v>
      </c>
      <c r="X377" s="13">
        <f t="shared" ca="1" si="100"/>
        <v>2559.9889156805789</v>
      </c>
      <c r="Z377" s="13">
        <f t="shared" ca="1" si="108"/>
        <v>1244.8593636703686</v>
      </c>
      <c r="AA377" s="13">
        <f t="shared" ca="1" si="101"/>
        <v>1015.5208563580394</v>
      </c>
      <c r="AB377" s="13">
        <f t="shared" ca="1" si="102"/>
        <v>185.39524474533511</v>
      </c>
      <c r="AC377" s="13">
        <f t="shared" ca="1" si="103"/>
        <v>143.09693151963177</v>
      </c>
    </row>
    <row r="378" spans="1:29" x14ac:dyDescent="0.25">
      <c r="A378" s="1">
        <v>45651</v>
      </c>
      <c r="B378">
        <f t="shared" si="91"/>
        <v>1136</v>
      </c>
      <c r="C378">
        <v>0</v>
      </c>
      <c r="D378">
        <v>0</v>
      </c>
      <c r="E378">
        <f t="shared" si="92"/>
        <v>1136</v>
      </c>
      <c r="F378" s="12">
        <f t="shared" ca="1" si="104"/>
        <v>1320.536741166801</v>
      </c>
      <c r="H378">
        <f t="shared" si="93"/>
        <v>916</v>
      </c>
      <c r="I378">
        <v>0</v>
      </c>
      <c r="J378">
        <f t="shared" si="94"/>
        <v>0</v>
      </c>
      <c r="K378">
        <f t="shared" si="95"/>
        <v>916</v>
      </c>
      <c r="M378" s="13">
        <f t="shared" ca="1" si="96"/>
        <v>2559.9889156805789</v>
      </c>
      <c r="N378" s="13">
        <f t="shared" si="97"/>
        <v>0</v>
      </c>
      <c r="O378">
        <f t="shared" ca="1" si="98"/>
        <v>4</v>
      </c>
      <c r="P378" s="12">
        <f t="shared" ca="1" si="105"/>
        <v>2.2098495243928968</v>
      </c>
      <c r="Q378" s="12">
        <f t="shared" ca="1" si="106"/>
        <v>1.7901504756071025</v>
      </c>
      <c r="R378" s="13">
        <v>0</v>
      </c>
      <c r="S378" s="13">
        <v>0</v>
      </c>
      <c r="T378" s="13">
        <v>0</v>
      </c>
      <c r="U378" s="13">
        <v>0</v>
      </c>
      <c r="V378" s="13">
        <f t="shared" ca="1" si="107"/>
        <v>0</v>
      </c>
      <c r="W378" s="13">
        <f t="shared" ca="1" si="99"/>
        <v>0</v>
      </c>
      <c r="X378" s="13">
        <f t="shared" ca="1" si="100"/>
        <v>2563.9889156805789</v>
      </c>
      <c r="Z378" s="13">
        <f t="shared" ca="1" si="108"/>
        <v>1247.0692131947615</v>
      </c>
      <c r="AA378" s="13">
        <f t="shared" ca="1" si="101"/>
        <v>1017.3110068336465</v>
      </c>
      <c r="AB378" s="13">
        <f t="shared" ca="1" si="102"/>
        <v>185.68169415861755</v>
      </c>
      <c r="AC378" s="13">
        <f t="shared" ca="1" si="103"/>
        <v>143.31802689957325</v>
      </c>
    </row>
    <row r="379" spans="1:29" x14ac:dyDescent="0.25">
      <c r="A379" s="1">
        <v>45652</v>
      </c>
      <c r="B379">
        <f t="shared" si="91"/>
        <v>1136</v>
      </c>
      <c r="C379">
        <v>0</v>
      </c>
      <c r="D379">
        <v>0</v>
      </c>
      <c r="E379">
        <f t="shared" si="92"/>
        <v>1136</v>
      </c>
      <c r="F379" s="12">
        <f t="shared" ca="1" si="104"/>
        <v>1322.7466000226586</v>
      </c>
      <c r="H379">
        <f t="shared" si="93"/>
        <v>916</v>
      </c>
      <c r="I379">
        <v>2</v>
      </c>
      <c r="J379">
        <f t="shared" si="94"/>
        <v>0</v>
      </c>
      <c r="K379">
        <f t="shared" si="95"/>
        <v>918</v>
      </c>
      <c r="M379" s="13">
        <f t="shared" ca="1" si="96"/>
        <v>2563.9889156805789</v>
      </c>
      <c r="N379" s="13">
        <f t="shared" si="97"/>
        <v>2</v>
      </c>
      <c r="O379">
        <f t="shared" ca="1" si="98"/>
        <v>4</v>
      </c>
      <c r="P379" s="12">
        <f t="shared" ca="1" si="105"/>
        <v>2.2098588558575361</v>
      </c>
      <c r="Q379" s="12">
        <f t="shared" ca="1" si="106"/>
        <v>1.7901411441424635</v>
      </c>
      <c r="R379" s="13">
        <v>0</v>
      </c>
      <c r="S379" s="13">
        <v>0</v>
      </c>
      <c r="T379" s="13">
        <v>0</v>
      </c>
      <c r="U379" s="13">
        <v>0</v>
      </c>
      <c r="V379" s="13">
        <f t="shared" ca="1" si="107"/>
        <v>0</v>
      </c>
      <c r="W379" s="13">
        <f t="shared" ca="1" si="99"/>
        <v>0</v>
      </c>
      <c r="X379" s="13">
        <f t="shared" ca="1" si="100"/>
        <v>2569.9889156805789</v>
      </c>
      <c r="Z379" s="13">
        <f t="shared" ca="1" si="108"/>
        <v>1249.2790720506191</v>
      </c>
      <c r="AA379" s="13">
        <f t="shared" ca="1" si="101"/>
        <v>1021.101147977789</v>
      </c>
      <c r="AB379" s="13">
        <f t="shared" ca="1" si="102"/>
        <v>185.96808751150331</v>
      </c>
      <c r="AC379" s="13">
        <f t="shared" ca="1" si="103"/>
        <v>143.53907900941493</v>
      </c>
    </row>
    <row r="380" spans="1:29" x14ac:dyDescent="0.25">
      <c r="A380" s="1">
        <v>45653</v>
      </c>
      <c r="B380">
        <f t="shared" si="91"/>
        <v>1136</v>
      </c>
      <c r="C380">
        <v>0</v>
      </c>
      <c r="D380">
        <v>0</v>
      </c>
      <c r="E380">
        <f t="shared" si="92"/>
        <v>1136</v>
      </c>
      <c r="F380" s="12">
        <f t="shared" ca="1" si="104"/>
        <v>1321.0904738762099</v>
      </c>
      <c r="H380">
        <f t="shared" si="93"/>
        <v>918</v>
      </c>
      <c r="I380">
        <v>0</v>
      </c>
      <c r="J380">
        <f t="shared" si="94"/>
        <v>0</v>
      </c>
      <c r="K380">
        <f t="shared" si="95"/>
        <v>918</v>
      </c>
      <c r="M380" s="13">
        <f t="shared" ca="1" si="96"/>
        <v>2569.9889156805789</v>
      </c>
      <c r="N380" s="13">
        <f t="shared" si="97"/>
        <v>0</v>
      </c>
      <c r="O380">
        <f t="shared" ca="1" si="98"/>
        <v>-3</v>
      </c>
      <c r="P380" s="12">
        <f t="shared" ca="1" si="105"/>
        <v>-1.6561261464486421</v>
      </c>
      <c r="Q380" s="12">
        <f t="shared" ca="1" si="106"/>
        <v>-1.3438738535513579</v>
      </c>
      <c r="R380" s="13">
        <v>0</v>
      </c>
      <c r="S380" s="13">
        <v>0</v>
      </c>
      <c r="T380" s="13">
        <v>0</v>
      </c>
      <c r="U380" s="13">
        <v>0</v>
      </c>
      <c r="V380" s="13">
        <f t="shared" ca="1" si="107"/>
        <v>0</v>
      </c>
      <c r="W380" s="13">
        <f t="shared" ca="1" si="99"/>
        <v>0</v>
      </c>
      <c r="X380" s="13">
        <f t="shared" ca="1" si="100"/>
        <v>2566.9889156805789</v>
      </c>
      <c r="Z380" s="13">
        <f t="shared" ca="1" si="108"/>
        <v>1247.6229459041704</v>
      </c>
      <c r="AA380" s="13">
        <f t="shared" ca="1" si="101"/>
        <v>1019.7572741242376</v>
      </c>
      <c r="AB380" s="13">
        <f t="shared" ca="1" si="102"/>
        <v>185.75349965457502</v>
      </c>
      <c r="AC380" s="13">
        <f t="shared" ca="1" si="103"/>
        <v>143.37344982129852</v>
      </c>
    </row>
    <row r="381" spans="1:29" x14ac:dyDescent="0.25">
      <c r="A381" s="1">
        <v>45654</v>
      </c>
      <c r="B381">
        <f t="shared" si="91"/>
        <v>1136</v>
      </c>
      <c r="C381">
        <v>2</v>
      </c>
      <c r="D381">
        <v>0</v>
      </c>
      <c r="E381">
        <f t="shared" si="92"/>
        <v>1138</v>
      </c>
      <c r="F381" s="12">
        <f t="shared" ca="1" si="104"/>
        <v>1323.0904738762099</v>
      </c>
      <c r="H381">
        <f t="shared" si="93"/>
        <v>918</v>
      </c>
      <c r="I381">
        <v>0</v>
      </c>
      <c r="J381">
        <f t="shared" si="94"/>
        <v>0</v>
      </c>
      <c r="K381">
        <f t="shared" si="95"/>
        <v>918</v>
      </c>
      <c r="M381" s="13">
        <f t="shared" ca="1" si="96"/>
        <v>2566.9889156805789</v>
      </c>
      <c r="N381" s="13">
        <f t="shared" si="97"/>
        <v>2</v>
      </c>
      <c r="O381">
        <f t="shared" ca="1" si="98"/>
        <v>0</v>
      </c>
      <c r="P381" s="12">
        <f t="shared" ca="1" si="105"/>
        <v>0</v>
      </c>
      <c r="Q381" s="12">
        <f t="shared" ca="1" si="106"/>
        <v>0</v>
      </c>
      <c r="R381" s="13">
        <v>0</v>
      </c>
      <c r="S381" s="13">
        <v>0</v>
      </c>
      <c r="T381" s="13">
        <v>0</v>
      </c>
      <c r="U381" s="13">
        <v>0</v>
      </c>
      <c r="V381" s="13">
        <f t="shared" ca="1" si="107"/>
        <v>0</v>
      </c>
      <c r="W381" s="13">
        <f t="shared" ca="1" si="99"/>
        <v>0</v>
      </c>
      <c r="X381" s="13">
        <f t="shared" ca="1" si="100"/>
        <v>2568.9889156805789</v>
      </c>
      <c r="Z381" s="13">
        <f t="shared" ca="1" si="108"/>
        <v>1249.6229459041704</v>
      </c>
      <c r="AA381" s="13">
        <f t="shared" ca="1" si="101"/>
        <v>1019.7572741242376</v>
      </c>
      <c r="AB381" s="13">
        <f t="shared" ca="1" si="102"/>
        <v>185.75349965457502</v>
      </c>
      <c r="AC381" s="13">
        <f t="shared" ca="1" si="103"/>
        <v>143.37344982129852</v>
      </c>
    </row>
    <row r="382" spans="1:29" x14ac:dyDescent="0.25">
      <c r="A382" s="1">
        <v>45655</v>
      </c>
      <c r="B382">
        <f t="shared" si="91"/>
        <v>1138</v>
      </c>
      <c r="C382">
        <v>0</v>
      </c>
      <c r="D382">
        <v>0</v>
      </c>
      <c r="E382">
        <f t="shared" si="92"/>
        <v>1138</v>
      </c>
      <c r="F382" s="12">
        <f t="shared" ca="1" si="104"/>
        <v>1322.5380888520683</v>
      </c>
      <c r="H382">
        <f t="shared" si="93"/>
        <v>918</v>
      </c>
      <c r="I382">
        <v>0</v>
      </c>
      <c r="J382">
        <f t="shared" si="94"/>
        <v>0</v>
      </c>
      <c r="K382">
        <f t="shared" si="95"/>
        <v>918</v>
      </c>
      <c r="M382" s="13">
        <f t="shared" ca="1" si="96"/>
        <v>2568.9889156805789</v>
      </c>
      <c r="N382" s="13">
        <f t="shared" si="97"/>
        <v>0</v>
      </c>
      <c r="O382">
        <f t="shared" ca="1" si="98"/>
        <v>-1</v>
      </c>
      <c r="P382" s="12">
        <f t="shared" ca="1" si="105"/>
        <v>-0.55238502414160084</v>
      </c>
      <c r="Q382" s="12">
        <f t="shared" ca="1" si="106"/>
        <v>-0.44761497585839916</v>
      </c>
      <c r="R382" s="13">
        <v>0</v>
      </c>
      <c r="S382" s="13">
        <v>0</v>
      </c>
      <c r="T382" s="13">
        <v>0</v>
      </c>
      <c r="U382" s="13">
        <v>0</v>
      </c>
      <c r="V382" s="13">
        <f t="shared" ca="1" si="107"/>
        <v>0</v>
      </c>
      <c r="W382" s="13">
        <f t="shared" ca="1" si="99"/>
        <v>0</v>
      </c>
      <c r="X382" s="13">
        <f t="shared" ca="1" si="100"/>
        <v>2567.9889156805789</v>
      </c>
      <c r="Z382" s="13">
        <f t="shared" ca="1" si="108"/>
        <v>1249.0705608800288</v>
      </c>
      <c r="AA382" s="13">
        <f t="shared" ca="1" si="101"/>
        <v>1019.3096591483792</v>
      </c>
      <c r="AB382" s="13">
        <f t="shared" ca="1" si="102"/>
        <v>185.6820149568091</v>
      </c>
      <c r="AC382" s="13">
        <f t="shared" ca="1" si="103"/>
        <v>143.31827450698577</v>
      </c>
    </row>
    <row r="383" spans="1:29" x14ac:dyDescent="0.25">
      <c r="A383" s="1">
        <v>45656</v>
      </c>
      <c r="B383">
        <f t="shared" si="91"/>
        <v>1138</v>
      </c>
      <c r="C383">
        <v>0</v>
      </c>
      <c r="D383">
        <v>0</v>
      </c>
      <c r="E383">
        <f t="shared" si="92"/>
        <v>1138</v>
      </c>
      <c r="F383" s="12">
        <f t="shared" ca="1" si="104"/>
        <v>1323.6428577302465</v>
      </c>
      <c r="H383">
        <f t="shared" si="93"/>
        <v>918</v>
      </c>
      <c r="I383">
        <v>0</v>
      </c>
      <c r="J383">
        <f t="shared" si="94"/>
        <v>0</v>
      </c>
      <c r="K383">
        <f t="shared" si="95"/>
        <v>918</v>
      </c>
      <c r="M383" s="13">
        <f t="shared" ca="1" si="96"/>
        <v>2567.9889156805789</v>
      </c>
      <c r="N383" s="13">
        <f t="shared" si="97"/>
        <v>0</v>
      </c>
      <c r="O383">
        <f t="shared" ca="1" si="98"/>
        <v>2</v>
      </c>
      <c r="P383" s="12">
        <f t="shared" ca="1" si="105"/>
        <v>1.1047688781782203</v>
      </c>
      <c r="Q383" s="12">
        <f t="shared" ca="1" si="106"/>
        <v>0.89523112182177944</v>
      </c>
      <c r="R383" s="13">
        <v>0</v>
      </c>
      <c r="S383" s="13">
        <v>0</v>
      </c>
      <c r="T383" s="13">
        <v>0</v>
      </c>
      <c r="U383" s="13">
        <v>0</v>
      </c>
      <c r="V383" s="13">
        <f t="shared" ca="1" si="107"/>
        <v>0</v>
      </c>
      <c r="W383" s="13">
        <f t="shared" ca="1" si="99"/>
        <v>0</v>
      </c>
      <c r="X383" s="13">
        <f t="shared" ca="1" si="100"/>
        <v>2569.9889156805789</v>
      </c>
      <c r="Z383" s="13">
        <f t="shared" ca="1" si="108"/>
        <v>1250.175329758207</v>
      </c>
      <c r="AA383" s="13">
        <f t="shared" ca="1" si="101"/>
        <v>1020.204890270201</v>
      </c>
      <c r="AB383" s="13">
        <f t="shared" ca="1" si="102"/>
        <v>185.82499132417479</v>
      </c>
      <c r="AC383" s="13">
        <f t="shared" ca="1" si="103"/>
        <v>143.42863051680661</v>
      </c>
    </row>
    <row r="384" spans="1:29" x14ac:dyDescent="0.25">
      <c r="A384" s="1">
        <v>45657</v>
      </c>
      <c r="B384">
        <f t="shared" si="91"/>
        <v>1138</v>
      </c>
      <c r="C384">
        <v>0</v>
      </c>
      <c r="D384">
        <v>0</v>
      </c>
      <c r="E384">
        <f t="shared" si="92"/>
        <v>1138</v>
      </c>
      <c r="F384" s="12">
        <f t="shared" ca="1" si="104"/>
        <v>1323.6428577302465</v>
      </c>
      <c r="H384">
        <f t="shared" si="93"/>
        <v>918</v>
      </c>
      <c r="I384">
        <v>0</v>
      </c>
      <c r="J384">
        <f t="shared" si="94"/>
        <v>0</v>
      </c>
      <c r="K384">
        <f>H384+I384+J384</f>
        <v>918</v>
      </c>
      <c r="M384" s="13">
        <f t="shared" ca="1" si="96"/>
        <v>2569.9889156805789</v>
      </c>
      <c r="N384" s="13">
        <f t="shared" si="97"/>
        <v>0</v>
      </c>
      <c r="O384" s="5">
        <f t="shared" ca="1" si="98"/>
        <v>0</v>
      </c>
      <c r="P384" s="12">
        <f t="shared" ca="1" si="105"/>
        <v>0</v>
      </c>
      <c r="Q384" s="12">
        <f t="shared" ca="1" si="106"/>
        <v>0</v>
      </c>
      <c r="R384" s="12">
        <f ca="1">-AVERAGE(Z353:Z383)*$E$2/12</f>
        <v>-0.84992396875372178</v>
      </c>
      <c r="S384" s="12">
        <f ca="1">-AVERAGE(AB353:AB383)*$E$2/12</f>
        <v>-0.12673379887353642</v>
      </c>
      <c r="T384" s="12">
        <f ca="1">-AVERAGE(AA353:AA383)*$E$3/12</f>
        <v>-0.48724713344891263</v>
      </c>
      <c r="U384" s="12">
        <f ca="1">-AVERAGE(AC353:AC383)*$E$3/12</f>
        <v>-6.8463897522850689E-2</v>
      </c>
      <c r="V384" s="13">
        <f t="shared" ca="1" si="107"/>
        <v>0</v>
      </c>
      <c r="W384" s="13">
        <f t="shared" ca="1" si="99"/>
        <v>0</v>
      </c>
      <c r="X384" s="13">
        <f t="shared" ca="1" si="100"/>
        <v>2568.6517445783766</v>
      </c>
      <c r="Z384" s="13">
        <f ca="1">Z383+C384-V384+P384+R384</f>
        <v>1249.3254057894533</v>
      </c>
      <c r="AA384" s="13">
        <f ca="1">AA383+I384+V384+Q384+T384</f>
        <v>1019.717643136752</v>
      </c>
      <c r="AB384" s="13">
        <f t="shared" ca="1" si="102"/>
        <v>185.82499132417479</v>
      </c>
      <c r="AC384" s="13">
        <f t="shared" ca="1" si="103"/>
        <v>143.42863051680661</v>
      </c>
    </row>
    <row r="385" spans="15:24" x14ac:dyDescent="0.25">
      <c r="O385">
        <f ca="1">SUM(O19:O384)</f>
        <v>229</v>
      </c>
      <c r="P385">
        <f t="shared" ref="P385:Q385" ca="1" si="109">SUM(P19:P384)</f>
        <v>185.64285773024355</v>
      </c>
      <c r="Q385">
        <f t="shared" ca="1" si="109"/>
        <v>43.357142269756309</v>
      </c>
      <c r="R385">
        <f ca="1">SUM(R19:R384)</f>
        <v>-14.22863297330839</v>
      </c>
      <c r="S385">
        <f ca="1">SUM(S19:S384)</f>
        <v>-2.112963177202515</v>
      </c>
      <c r="T385">
        <f ca="1">SUM(T19:T384)</f>
        <v>-2.1196224483149191</v>
      </c>
      <c r="U385">
        <f ca="1">SUM(U19:U384)</f>
        <v>-0.28915018642630558</v>
      </c>
      <c r="X385" s="13">
        <f ca="1">X384-X18-SUM(N19:N384)</f>
        <v>212.65174457837657</v>
      </c>
    </row>
    <row r="389" spans="15:24" x14ac:dyDescent="0.25">
      <c r="P389" s="15"/>
    </row>
  </sheetData>
  <autoFilter ref="A17:AC384"/>
  <mergeCells count="3">
    <mergeCell ref="B16:E16"/>
    <mergeCell ref="H16:K16"/>
    <mergeCell ref="M16:X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="115" zoomScaleNormal="115" workbookViewId="0">
      <selection activeCell="F27" sqref="F27"/>
    </sheetView>
  </sheetViews>
  <sheetFormatPr defaultRowHeight="15" x14ac:dyDescent="0.25"/>
  <cols>
    <col min="1" max="1" width="22.7109375" customWidth="1"/>
    <col min="2" max="2" width="22.5703125" customWidth="1"/>
    <col min="3" max="3" width="21.85546875" bestFit="1" customWidth="1"/>
    <col min="4" max="4" width="10.85546875" style="34" customWidth="1"/>
    <col min="5" max="5" width="19.140625" customWidth="1"/>
    <col min="6" max="6" width="25.42578125" customWidth="1"/>
    <col min="7" max="7" width="11.5703125" customWidth="1"/>
    <col min="8" max="8" width="10.5703125" customWidth="1"/>
    <col min="9" max="9" width="18.42578125" customWidth="1"/>
    <col min="10" max="10" width="25" customWidth="1"/>
    <col min="11" max="11" width="9.140625" style="34"/>
    <col min="12" max="12" width="10.5703125" customWidth="1"/>
    <col min="13" max="13" width="17.28515625" customWidth="1"/>
    <col min="15" max="15" width="24.5703125" style="34" customWidth="1"/>
    <col min="17" max="17" width="12.85546875" customWidth="1"/>
    <col min="18" max="18" width="11" customWidth="1"/>
    <col min="20" max="20" width="13" customWidth="1"/>
  </cols>
  <sheetData>
    <row r="1" spans="1:17" ht="15.75" thickBot="1" x14ac:dyDescent="0.3"/>
    <row r="2" spans="1:17" x14ac:dyDescent="0.25">
      <c r="A2" s="17" t="s">
        <v>29</v>
      </c>
      <c r="B2" s="54" t="s">
        <v>44</v>
      </c>
    </row>
    <row r="3" spans="1:17" x14ac:dyDescent="0.25">
      <c r="A3" s="19" t="s">
        <v>9</v>
      </c>
      <c r="B3" s="20">
        <v>8.0000000000000002E-3</v>
      </c>
    </row>
    <row r="4" spans="1:17" ht="15.75" thickBot="1" x14ac:dyDescent="0.3">
      <c r="A4" s="55" t="s">
        <v>12</v>
      </c>
      <c r="B4" s="56">
        <v>6.0000000000000001E-3</v>
      </c>
    </row>
    <row r="5" spans="1:17" ht="15.75" thickBot="1" x14ac:dyDescent="0.3"/>
    <row r="6" spans="1:17" x14ac:dyDescent="0.25">
      <c r="A6" s="67"/>
      <c r="B6" s="74" t="s">
        <v>43</v>
      </c>
      <c r="C6" s="75"/>
      <c r="D6"/>
      <c r="E6" s="71" t="s">
        <v>49</v>
      </c>
      <c r="F6" s="72"/>
      <c r="G6" s="73"/>
      <c r="H6" s="45"/>
      <c r="I6" s="71" t="s">
        <v>50</v>
      </c>
      <c r="J6" s="72"/>
      <c r="K6" s="73"/>
      <c r="L6" s="45"/>
      <c r="M6" s="71" t="s">
        <v>51</v>
      </c>
      <c r="N6" s="72"/>
      <c r="O6" s="72"/>
      <c r="P6" s="72"/>
      <c r="Q6" s="73"/>
    </row>
    <row r="7" spans="1:17" ht="45" x14ac:dyDescent="0.25">
      <c r="A7" s="59" t="s">
        <v>41</v>
      </c>
      <c r="B7" s="59" t="s">
        <v>47</v>
      </c>
      <c r="C7" s="60" t="s">
        <v>48</v>
      </c>
      <c r="D7"/>
      <c r="E7" s="39" t="s">
        <v>52</v>
      </c>
      <c r="F7" s="39" t="s">
        <v>56</v>
      </c>
      <c r="G7" s="40" t="s">
        <v>58</v>
      </c>
      <c r="H7" s="34"/>
      <c r="I7" s="39" t="s">
        <v>53</v>
      </c>
      <c r="J7" s="39" t="s">
        <v>57</v>
      </c>
      <c r="K7" s="40" t="s">
        <v>59</v>
      </c>
      <c r="L7" s="34"/>
      <c r="M7" s="39" t="s">
        <v>54</v>
      </c>
      <c r="N7" s="38" t="s">
        <v>55</v>
      </c>
      <c r="O7" s="39" t="s">
        <v>60</v>
      </c>
      <c r="P7" s="38" t="s">
        <v>40</v>
      </c>
      <c r="Q7" s="40" t="s">
        <v>42</v>
      </c>
    </row>
    <row r="8" spans="1:17" x14ac:dyDescent="0.25">
      <c r="A8" s="68">
        <v>0</v>
      </c>
      <c r="B8" s="61"/>
      <c r="C8" s="62"/>
      <c r="D8"/>
      <c r="E8" s="41"/>
      <c r="F8" s="25"/>
      <c r="G8" s="43">
        <v>2000</v>
      </c>
      <c r="H8" s="34"/>
      <c r="I8" s="41"/>
      <c r="J8" s="25"/>
      <c r="K8" s="43">
        <v>0</v>
      </c>
      <c r="L8" s="34"/>
      <c r="M8" s="41"/>
      <c r="N8" s="25">
        <v>2000</v>
      </c>
      <c r="O8" s="25"/>
      <c r="P8" s="31">
        <v>2000</v>
      </c>
      <c r="Q8" s="42">
        <v>1</v>
      </c>
    </row>
    <row r="9" spans="1:17" x14ac:dyDescent="0.25">
      <c r="A9" s="68">
        <v>1</v>
      </c>
      <c r="B9" s="61">
        <v>0</v>
      </c>
      <c r="C9" s="62">
        <v>0</v>
      </c>
      <c r="D9"/>
      <c r="E9" s="41">
        <v>0</v>
      </c>
      <c r="F9" s="30">
        <f t="shared" ref="F9:F38" si="0">E9+B9</f>
        <v>0</v>
      </c>
      <c r="G9" s="44">
        <f t="shared" ref="G9:G38" si="1">G8/Q8*Q9+F9</f>
        <v>2006.9565217391303</v>
      </c>
      <c r="H9" s="34"/>
      <c r="I9" s="41">
        <v>0</v>
      </c>
      <c r="J9" s="30">
        <f t="shared" ref="J9:J38" si="2">I9+C9</f>
        <v>0</v>
      </c>
      <c r="K9" s="44">
        <f>K8/Q8*Q9+J9</f>
        <v>0</v>
      </c>
      <c r="L9" s="34"/>
      <c r="M9" s="41">
        <f t="shared" ref="M9:M38" si="3">I9+E9</f>
        <v>0</v>
      </c>
      <c r="N9" s="25">
        <f>N8+M9</f>
        <v>2000</v>
      </c>
      <c r="O9" s="30">
        <f t="shared" ref="O9:O38" si="4">M9+B9+C9</f>
        <v>0</v>
      </c>
      <c r="P9" s="31">
        <v>2006.9565217391305</v>
      </c>
      <c r="Q9" s="42">
        <f>(P9-O9)/P8*Q8</f>
        <v>1.0034782608695652</v>
      </c>
    </row>
    <row r="10" spans="1:17" x14ac:dyDescent="0.25">
      <c r="A10" s="68">
        <v>2</v>
      </c>
      <c r="B10" s="61">
        <v>0</v>
      </c>
      <c r="C10" s="62">
        <v>0</v>
      </c>
      <c r="D10"/>
      <c r="E10" s="41">
        <v>0</v>
      </c>
      <c r="F10" s="30">
        <f t="shared" si="0"/>
        <v>0</v>
      </c>
      <c r="G10" s="44">
        <f t="shared" si="1"/>
        <v>2010.4347826086957</v>
      </c>
      <c r="H10" s="34"/>
      <c r="I10" s="41">
        <v>0</v>
      </c>
      <c r="J10" s="30">
        <f t="shared" si="2"/>
        <v>0</v>
      </c>
      <c r="K10" s="44">
        <f t="shared" ref="K10:K38" si="5">K9/Q9*Q10+J10</f>
        <v>0</v>
      </c>
      <c r="L10" s="34"/>
      <c r="M10" s="41">
        <f t="shared" si="3"/>
        <v>0</v>
      </c>
      <c r="N10" s="25">
        <f t="shared" ref="N10:N38" si="6">N9+M10</f>
        <v>2000</v>
      </c>
      <c r="O10" s="30">
        <f t="shared" si="4"/>
        <v>0</v>
      </c>
      <c r="P10" s="31">
        <v>2010.4347826086957</v>
      </c>
      <c r="Q10" s="42">
        <f t="shared" ref="Q10:Q38" si="7">(P10-O10)/P9*Q9</f>
        <v>1.0052173913043478</v>
      </c>
    </row>
    <row r="11" spans="1:17" x14ac:dyDescent="0.25">
      <c r="A11" s="68">
        <v>3</v>
      </c>
      <c r="B11" s="61">
        <v>0</v>
      </c>
      <c r="C11" s="62">
        <v>0</v>
      </c>
      <c r="D11"/>
      <c r="E11" s="41">
        <v>0</v>
      </c>
      <c r="F11" s="30">
        <f t="shared" si="0"/>
        <v>0</v>
      </c>
      <c r="G11" s="44">
        <f t="shared" si="1"/>
        <v>2008.695652173913</v>
      </c>
      <c r="H11" s="34"/>
      <c r="I11" s="41">
        <v>0</v>
      </c>
      <c r="J11" s="30">
        <f t="shared" si="2"/>
        <v>0</v>
      </c>
      <c r="K11" s="44">
        <f t="shared" si="5"/>
        <v>0</v>
      </c>
      <c r="L11" s="34"/>
      <c r="M11" s="41">
        <f t="shared" si="3"/>
        <v>0</v>
      </c>
      <c r="N11" s="25">
        <f t="shared" si="6"/>
        <v>2000</v>
      </c>
      <c r="O11" s="30">
        <f t="shared" si="4"/>
        <v>0</v>
      </c>
      <c r="P11" s="31">
        <v>2008.6956521739132</v>
      </c>
      <c r="Q11" s="42">
        <f t="shared" si="7"/>
        <v>1.0043478260869565</v>
      </c>
    </row>
    <row r="12" spans="1:17" x14ac:dyDescent="0.25">
      <c r="A12" s="68">
        <v>4</v>
      </c>
      <c r="B12" s="61">
        <v>0</v>
      </c>
      <c r="C12" s="62">
        <v>0</v>
      </c>
      <c r="D12"/>
      <c r="E12" s="41">
        <v>0</v>
      </c>
      <c r="F12" s="30">
        <f t="shared" si="0"/>
        <v>0</v>
      </c>
      <c r="G12" s="44">
        <f t="shared" si="1"/>
        <v>2010.4347826086957</v>
      </c>
      <c r="H12" s="34"/>
      <c r="I12" s="41">
        <v>0</v>
      </c>
      <c r="J12" s="30">
        <f t="shared" si="2"/>
        <v>0</v>
      </c>
      <c r="K12" s="44">
        <f t="shared" si="5"/>
        <v>0</v>
      </c>
      <c r="L12" s="34"/>
      <c r="M12" s="41">
        <f t="shared" si="3"/>
        <v>0</v>
      </c>
      <c r="N12" s="25">
        <f t="shared" si="6"/>
        <v>2000</v>
      </c>
      <c r="O12" s="30">
        <f t="shared" si="4"/>
        <v>0</v>
      </c>
      <c r="P12" s="31">
        <v>2010.4347826086957</v>
      </c>
      <c r="Q12" s="42">
        <f t="shared" si="7"/>
        <v>1.0052173913043478</v>
      </c>
    </row>
    <row r="13" spans="1:17" x14ac:dyDescent="0.25">
      <c r="A13" s="68">
        <v>5</v>
      </c>
      <c r="B13" s="61">
        <v>0</v>
      </c>
      <c r="C13" s="62">
        <v>0</v>
      </c>
      <c r="D13"/>
      <c r="E13" s="41">
        <v>-100</v>
      </c>
      <c r="F13" s="30">
        <f t="shared" si="0"/>
        <v>-100</v>
      </c>
      <c r="G13" s="44">
        <f t="shared" si="1"/>
        <v>1908.695652173913</v>
      </c>
      <c r="H13" s="34"/>
      <c r="I13" s="41">
        <v>100</v>
      </c>
      <c r="J13" s="30">
        <f t="shared" si="2"/>
        <v>100</v>
      </c>
      <c r="K13" s="44">
        <f t="shared" si="5"/>
        <v>100</v>
      </c>
      <c r="L13" s="34"/>
      <c r="M13" s="41">
        <f t="shared" si="3"/>
        <v>0</v>
      </c>
      <c r="N13" s="25">
        <f t="shared" si="6"/>
        <v>2000</v>
      </c>
      <c r="O13" s="30">
        <f t="shared" si="4"/>
        <v>0</v>
      </c>
      <c r="P13" s="31">
        <v>2008.6956521739132</v>
      </c>
      <c r="Q13" s="42">
        <f t="shared" si="7"/>
        <v>1.0043478260869565</v>
      </c>
    </row>
    <row r="14" spans="1:17" x14ac:dyDescent="0.25">
      <c r="A14" s="68">
        <v>6</v>
      </c>
      <c r="B14" s="61">
        <v>0</v>
      </c>
      <c r="C14" s="62">
        <v>0</v>
      </c>
      <c r="D14"/>
      <c r="E14" s="41">
        <v>100</v>
      </c>
      <c r="F14" s="30">
        <f t="shared" si="0"/>
        <v>100</v>
      </c>
      <c r="G14" s="44">
        <f t="shared" si="1"/>
        <v>2013.6533032185203</v>
      </c>
      <c r="H14" s="34"/>
      <c r="I14" s="41">
        <v>0</v>
      </c>
      <c r="J14" s="30">
        <f t="shared" si="2"/>
        <v>0</v>
      </c>
      <c r="K14" s="44">
        <f t="shared" si="5"/>
        <v>100.25974025974025</v>
      </c>
      <c r="L14" s="34"/>
      <c r="M14" s="41">
        <f t="shared" si="3"/>
        <v>100</v>
      </c>
      <c r="N14" s="25">
        <f t="shared" si="6"/>
        <v>2100</v>
      </c>
      <c r="O14" s="30">
        <f t="shared" si="4"/>
        <v>100</v>
      </c>
      <c r="P14" s="31">
        <v>2113.913043478261</v>
      </c>
      <c r="Q14" s="42">
        <f t="shared" si="7"/>
        <v>1.0069565217391303</v>
      </c>
    </row>
    <row r="15" spans="1:17" x14ac:dyDescent="0.25">
      <c r="A15" s="68">
        <v>7</v>
      </c>
      <c r="B15" s="61">
        <v>0</v>
      </c>
      <c r="C15" s="62">
        <v>0</v>
      </c>
      <c r="D15"/>
      <c r="E15" s="41">
        <v>0</v>
      </c>
      <c r="F15" s="30">
        <f t="shared" si="0"/>
        <v>0</v>
      </c>
      <c r="G15" s="44">
        <f t="shared" si="1"/>
        <v>2017.8206320745185</v>
      </c>
      <c r="H15" s="34"/>
      <c r="I15" s="41">
        <v>0</v>
      </c>
      <c r="J15" s="30">
        <f t="shared" si="2"/>
        <v>0</v>
      </c>
      <c r="K15" s="44">
        <f t="shared" si="5"/>
        <v>100.46723144405262</v>
      </c>
      <c r="L15" s="34"/>
      <c r="M15" s="41">
        <f t="shared" si="3"/>
        <v>0</v>
      </c>
      <c r="N15" s="25">
        <f t="shared" si="6"/>
        <v>2100</v>
      </c>
      <c r="O15" s="30">
        <f t="shared" si="4"/>
        <v>0</v>
      </c>
      <c r="P15" s="31">
        <v>2118.2878635185721</v>
      </c>
      <c r="Q15" s="42">
        <f t="shared" si="7"/>
        <v>1.0090404549380936</v>
      </c>
    </row>
    <row r="16" spans="1:17" x14ac:dyDescent="0.25">
      <c r="A16" s="68">
        <v>8</v>
      </c>
      <c r="B16" s="61">
        <v>0</v>
      </c>
      <c r="C16" s="62">
        <v>0</v>
      </c>
      <c r="D16"/>
      <c r="E16" s="41">
        <v>-70</v>
      </c>
      <c r="F16" s="30">
        <f t="shared" si="0"/>
        <v>-70</v>
      </c>
      <c r="G16" s="44">
        <f t="shared" si="1"/>
        <v>1946.9871663033184</v>
      </c>
      <c r="H16" s="34"/>
      <c r="I16" s="41">
        <v>70</v>
      </c>
      <c r="J16" s="30">
        <f t="shared" si="2"/>
        <v>70</v>
      </c>
      <c r="K16" s="44">
        <f t="shared" si="5"/>
        <v>170.42573320719012</v>
      </c>
      <c r="L16" s="34"/>
      <c r="M16" s="41">
        <f t="shared" si="3"/>
        <v>0</v>
      </c>
      <c r="N16" s="25">
        <f t="shared" si="6"/>
        <v>2100</v>
      </c>
      <c r="O16" s="30">
        <f t="shared" si="4"/>
        <v>0</v>
      </c>
      <c r="P16" s="31">
        <v>2117.4128995105098</v>
      </c>
      <c r="Q16" s="42">
        <f t="shared" si="7"/>
        <v>1.0086236682983007</v>
      </c>
    </row>
    <row r="17" spans="1:17" x14ac:dyDescent="0.25">
      <c r="A17" s="68">
        <v>9</v>
      </c>
      <c r="B17" s="61">
        <v>0</v>
      </c>
      <c r="C17" s="62">
        <v>0</v>
      </c>
      <c r="D17"/>
      <c r="E17" s="41">
        <v>0</v>
      </c>
      <c r="F17" s="30">
        <f t="shared" si="0"/>
        <v>0</v>
      </c>
      <c r="G17" s="44">
        <f t="shared" si="1"/>
        <v>1950.2053269087783</v>
      </c>
      <c r="H17" s="34"/>
      <c r="I17" s="41">
        <v>0</v>
      </c>
      <c r="J17" s="30">
        <f t="shared" si="2"/>
        <v>0</v>
      </c>
      <c r="K17" s="44">
        <f t="shared" si="5"/>
        <v>170.70742863397885</v>
      </c>
      <c r="L17" s="34"/>
      <c r="M17" s="41">
        <f t="shared" si="3"/>
        <v>0</v>
      </c>
      <c r="N17" s="25">
        <f t="shared" si="6"/>
        <v>2100</v>
      </c>
      <c r="O17" s="30">
        <f t="shared" si="4"/>
        <v>0</v>
      </c>
      <c r="P17" s="31">
        <v>2120.9127555427585</v>
      </c>
      <c r="Q17" s="42">
        <f t="shared" si="7"/>
        <v>1.0102908148574714</v>
      </c>
    </row>
    <row r="18" spans="1:17" x14ac:dyDescent="0.25">
      <c r="A18" s="68">
        <v>10</v>
      </c>
      <c r="B18" s="63">
        <f>-AVERAGE(G9:G17)*$B$3*A17/A38</f>
        <v>-4.7663690186158618</v>
      </c>
      <c r="C18" s="64">
        <f>-AVERAGE(K9:K17)*$B$4*A17/A38</f>
        <v>-0.12837202670899237</v>
      </c>
      <c r="D18"/>
      <c r="E18" s="41">
        <v>0</v>
      </c>
      <c r="F18" s="30">
        <f t="shared" si="0"/>
        <v>-4.7663690186158618</v>
      </c>
      <c r="G18" s="44">
        <f t="shared" si="1"/>
        <v>1944.9390993956324</v>
      </c>
      <c r="H18" s="34"/>
      <c r="I18" s="41">
        <v>0</v>
      </c>
      <c r="J18" s="30">
        <f t="shared" si="2"/>
        <v>-0.12837202670899237</v>
      </c>
      <c r="K18" s="44">
        <f t="shared" si="5"/>
        <v>170.53530246656237</v>
      </c>
      <c r="L18" s="34"/>
      <c r="M18" s="41">
        <f t="shared" si="3"/>
        <v>0</v>
      </c>
      <c r="N18" s="25">
        <f t="shared" si="6"/>
        <v>2100</v>
      </c>
      <c r="O18" s="30">
        <f t="shared" si="4"/>
        <v>-4.8947410453248539</v>
      </c>
      <c r="P18" s="31">
        <v>2115.4744018621964</v>
      </c>
      <c r="Q18" s="42">
        <f t="shared" si="7"/>
        <v>1.0100318665104517</v>
      </c>
    </row>
    <row r="19" spans="1:17" x14ac:dyDescent="0.25">
      <c r="A19" s="68">
        <v>11</v>
      </c>
      <c r="B19" s="61">
        <v>0</v>
      </c>
      <c r="C19" s="62">
        <v>0</v>
      </c>
      <c r="D19"/>
      <c r="E19" s="41">
        <v>0</v>
      </c>
      <c r="F19" s="30">
        <f t="shared" si="0"/>
        <v>0</v>
      </c>
      <c r="G19" s="44">
        <f t="shared" si="1"/>
        <v>1943.3307557734179</v>
      </c>
      <c r="H19" s="34"/>
      <c r="I19" s="41">
        <v>0</v>
      </c>
      <c r="J19" s="30">
        <f t="shared" si="2"/>
        <v>0</v>
      </c>
      <c r="K19" s="44">
        <f t="shared" si="5"/>
        <v>170.39428038203042</v>
      </c>
      <c r="L19" s="34"/>
      <c r="M19" s="41">
        <f t="shared" si="3"/>
        <v>0</v>
      </c>
      <c r="N19" s="25">
        <f t="shared" si="6"/>
        <v>2100</v>
      </c>
      <c r="O19" s="30">
        <f t="shared" si="4"/>
        <v>0</v>
      </c>
      <c r="P19" s="31">
        <v>2113.7250361554497</v>
      </c>
      <c r="Q19" s="42">
        <f t="shared" si="7"/>
        <v>1.009196633000446</v>
      </c>
    </row>
    <row r="20" spans="1:17" x14ac:dyDescent="0.25">
      <c r="A20" s="68">
        <v>12</v>
      </c>
      <c r="B20" s="61">
        <v>0</v>
      </c>
      <c r="C20" s="62">
        <v>0</v>
      </c>
      <c r="D20"/>
      <c r="E20" s="41">
        <v>-130</v>
      </c>
      <c r="F20" s="30">
        <f t="shared" si="0"/>
        <v>-130</v>
      </c>
      <c r="G20" s="44">
        <f t="shared" si="1"/>
        <v>1817.3516148289555</v>
      </c>
      <c r="H20" s="34"/>
      <c r="I20" s="41">
        <v>130</v>
      </c>
      <c r="J20" s="30">
        <f t="shared" si="2"/>
        <v>130</v>
      </c>
      <c r="K20" s="44">
        <f t="shared" si="5"/>
        <v>300.74683559336046</v>
      </c>
      <c r="L20" s="34"/>
      <c r="M20" s="41">
        <f t="shared" si="3"/>
        <v>0</v>
      </c>
      <c r="N20" s="25">
        <f t="shared" si="6"/>
        <v>2100</v>
      </c>
      <c r="O20" s="30">
        <f t="shared" si="4"/>
        <v>0</v>
      </c>
      <c r="P20" s="31">
        <v>2118.098450422317</v>
      </c>
      <c r="Q20" s="42">
        <f t="shared" si="7"/>
        <v>1.0112847167754608</v>
      </c>
    </row>
    <row r="21" spans="1:17" x14ac:dyDescent="0.25">
      <c r="A21" s="68">
        <v>13</v>
      </c>
      <c r="B21" s="61">
        <v>0</v>
      </c>
      <c r="C21" s="62">
        <v>0</v>
      </c>
      <c r="D21"/>
      <c r="E21" s="41">
        <v>0</v>
      </c>
      <c r="F21" s="30">
        <f t="shared" si="0"/>
        <v>0</v>
      </c>
      <c r="G21" s="44">
        <f t="shared" si="1"/>
        <v>1820.3535646122139</v>
      </c>
      <c r="H21" s="34"/>
      <c r="I21" s="41">
        <v>0</v>
      </c>
      <c r="J21" s="30">
        <f t="shared" si="2"/>
        <v>0</v>
      </c>
      <c r="K21" s="44">
        <f t="shared" si="5"/>
        <v>301.24361722359555</v>
      </c>
      <c r="L21" s="34"/>
      <c r="M21" s="41">
        <f t="shared" si="3"/>
        <v>0</v>
      </c>
      <c r="N21" s="25">
        <f t="shared" si="6"/>
        <v>2100</v>
      </c>
      <c r="O21" s="30">
        <f t="shared" si="4"/>
        <v>0</v>
      </c>
      <c r="P21" s="31">
        <v>2121.5971818358107</v>
      </c>
      <c r="Q21" s="42">
        <f t="shared" si="7"/>
        <v>1.0129551837954724</v>
      </c>
    </row>
    <row r="22" spans="1:17" x14ac:dyDescent="0.25">
      <c r="A22" s="68">
        <v>14</v>
      </c>
      <c r="B22" s="61">
        <v>0</v>
      </c>
      <c r="C22" s="62">
        <v>0</v>
      </c>
      <c r="D22"/>
      <c r="E22" s="41">
        <v>0</v>
      </c>
      <c r="F22" s="30">
        <f t="shared" si="0"/>
        <v>0</v>
      </c>
      <c r="G22" s="44">
        <f t="shared" si="1"/>
        <v>1818.1021022747698</v>
      </c>
      <c r="H22" s="34"/>
      <c r="I22" s="41">
        <v>0</v>
      </c>
      <c r="J22" s="30">
        <f t="shared" si="2"/>
        <v>0</v>
      </c>
      <c r="K22" s="44">
        <f t="shared" si="5"/>
        <v>300.87103100091917</v>
      </c>
      <c r="L22" s="34"/>
      <c r="M22" s="41">
        <f t="shared" si="3"/>
        <v>0</v>
      </c>
      <c r="N22" s="25">
        <f t="shared" si="6"/>
        <v>2100</v>
      </c>
      <c r="O22" s="30">
        <f t="shared" si="4"/>
        <v>0</v>
      </c>
      <c r="P22" s="31">
        <v>2118.9731332756901</v>
      </c>
      <c r="Q22" s="42">
        <f t="shared" si="7"/>
        <v>1.0117023335304636</v>
      </c>
    </row>
    <row r="23" spans="1:17" x14ac:dyDescent="0.25">
      <c r="A23" s="68">
        <v>15</v>
      </c>
      <c r="B23" s="61">
        <v>0</v>
      </c>
      <c r="C23" s="62">
        <v>0</v>
      </c>
      <c r="D23"/>
      <c r="E23" s="41">
        <v>-155</v>
      </c>
      <c r="F23" s="30">
        <f t="shared" si="0"/>
        <v>-155</v>
      </c>
      <c r="G23" s="44">
        <f t="shared" si="1"/>
        <v>1664.6030771663993</v>
      </c>
      <c r="H23" s="34"/>
      <c r="I23" s="41">
        <v>155</v>
      </c>
      <c r="J23" s="30">
        <f t="shared" si="2"/>
        <v>155</v>
      </c>
      <c r="K23" s="44">
        <f t="shared" si="5"/>
        <v>456.11942181603678</v>
      </c>
      <c r="L23" s="34"/>
      <c r="M23" s="41">
        <f t="shared" si="3"/>
        <v>0</v>
      </c>
      <c r="N23" s="25">
        <f t="shared" si="6"/>
        <v>2100</v>
      </c>
      <c r="O23" s="30">
        <f t="shared" si="4"/>
        <v>0</v>
      </c>
      <c r="P23" s="31">
        <v>2120.7224989824372</v>
      </c>
      <c r="Q23" s="42">
        <f t="shared" si="7"/>
        <v>1.0125375670404695</v>
      </c>
    </row>
    <row r="24" spans="1:17" x14ac:dyDescent="0.25">
      <c r="A24" s="68">
        <v>16</v>
      </c>
      <c r="B24" s="61">
        <v>0</v>
      </c>
      <c r="C24" s="62">
        <v>0</v>
      </c>
      <c r="D24"/>
      <c r="E24" s="41">
        <v>0</v>
      </c>
      <c r="F24" s="30">
        <f t="shared" si="0"/>
        <v>0</v>
      </c>
      <c r="G24" s="44">
        <f t="shared" si="1"/>
        <v>1664.6030771663993</v>
      </c>
      <c r="H24" s="34"/>
      <c r="I24" s="41">
        <v>0</v>
      </c>
      <c r="J24" s="30">
        <f t="shared" si="2"/>
        <v>0</v>
      </c>
      <c r="K24" s="44">
        <f t="shared" si="5"/>
        <v>456.11942181603678</v>
      </c>
      <c r="L24" s="34"/>
      <c r="M24" s="41">
        <f t="shared" si="3"/>
        <v>0</v>
      </c>
      <c r="N24" s="25">
        <f t="shared" si="6"/>
        <v>2100</v>
      </c>
      <c r="O24" s="30">
        <f t="shared" si="4"/>
        <v>0</v>
      </c>
      <c r="P24" s="31">
        <v>2120.7224989824372</v>
      </c>
      <c r="Q24" s="42">
        <f t="shared" si="7"/>
        <v>1.0125375670404695</v>
      </c>
    </row>
    <row r="25" spans="1:17" x14ac:dyDescent="0.25">
      <c r="A25" s="68">
        <v>17</v>
      </c>
      <c r="B25" s="61">
        <v>0</v>
      </c>
      <c r="C25" s="62">
        <v>0</v>
      </c>
      <c r="D25"/>
      <c r="E25" s="41">
        <v>0</v>
      </c>
      <c r="F25" s="30">
        <f t="shared" si="0"/>
        <v>0</v>
      </c>
      <c r="G25" s="44">
        <f t="shared" si="1"/>
        <v>1670.7821024418508</v>
      </c>
      <c r="H25" s="34"/>
      <c r="I25" s="41">
        <v>0</v>
      </c>
      <c r="J25" s="30">
        <f t="shared" si="2"/>
        <v>0</v>
      </c>
      <c r="K25" s="44">
        <f t="shared" si="5"/>
        <v>457.81254222094628</v>
      </c>
      <c r="L25" s="34"/>
      <c r="M25" s="41">
        <f t="shared" si="3"/>
        <v>0</v>
      </c>
      <c r="N25" s="25">
        <f t="shared" si="6"/>
        <v>2100</v>
      </c>
      <c r="O25" s="30">
        <f t="shared" si="4"/>
        <v>0</v>
      </c>
      <c r="P25" s="31">
        <v>2128.5946446627981</v>
      </c>
      <c r="Q25" s="42">
        <f t="shared" si="7"/>
        <v>1.0162961178354959</v>
      </c>
    </row>
    <row r="26" spans="1:17" x14ac:dyDescent="0.25">
      <c r="A26" s="68">
        <v>18</v>
      </c>
      <c r="B26" s="61">
        <v>0</v>
      </c>
      <c r="C26" s="62">
        <v>0</v>
      </c>
      <c r="D26"/>
      <c r="E26" s="41">
        <v>0</v>
      </c>
      <c r="F26" s="30">
        <f t="shared" si="0"/>
        <v>0</v>
      </c>
      <c r="G26" s="44">
        <f t="shared" si="1"/>
        <v>1670.0955440779117</v>
      </c>
      <c r="H26" s="34"/>
      <c r="I26" s="41">
        <v>0</v>
      </c>
      <c r="J26" s="30">
        <f t="shared" si="2"/>
        <v>0</v>
      </c>
      <c r="K26" s="44">
        <f t="shared" si="5"/>
        <v>457.62441773151187</v>
      </c>
      <c r="L26" s="34"/>
      <c r="M26" s="41">
        <f t="shared" si="3"/>
        <v>0</v>
      </c>
      <c r="N26" s="25">
        <f t="shared" si="6"/>
        <v>2100</v>
      </c>
      <c r="O26" s="30">
        <f t="shared" si="4"/>
        <v>0</v>
      </c>
      <c r="P26" s="31">
        <v>2127.7199618094246</v>
      </c>
      <c r="Q26" s="42">
        <f t="shared" si="7"/>
        <v>1.0158785010804929</v>
      </c>
    </row>
    <row r="27" spans="1:17" x14ac:dyDescent="0.25">
      <c r="A27" s="68">
        <v>19</v>
      </c>
      <c r="B27" s="61">
        <v>0</v>
      </c>
      <c r="C27" s="62">
        <v>0</v>
      </c>
      <c r="D27"/>
      <c r="E27" s="41">
        <v>0</v>
      </c>
      <c r="F27" s="30">
        <f t="shared" si="0"/>
        <v>0</v>
      </c>
      <c r="G27" s="44">
        <f t="shared" si="1"/>
        <v>1674.2148942615459</v>
      </c>
      <c r="H27" s="34"/>
      <c r="I27" s="41">
        <v>0</v>
      </c>
      <c r="J27" s="30">
        <f t="shared" si="2"/>
        <v>0</v>
      </c>
      <c r="K27" s="44">
        <f t="shared" si="5"/>
        <v>458.75316466811819</v>
      </c>
      <c r="L27" s="34"/>
      <c r="M27" s="41">
        <f t="shared" si="3"/>
        <v>0</v>
      </c>
      <c r="N27" s="25">
        <f t="shared" si="6"/>
        <v>2100</v>
      </c>
      <c r="O27" s="30">
        <f t="shared" si="4"/>
        <v>0</v>
      </c>
      <c r="P27" s="31">
        <v>2132.9680589296654</v>
      </c>
      <c r="Q27" s="42">
        <f t="shared" si="7"/>
        <v>1.0183842016105105</v>
      </c>
    </row>
    <row r="28" spans="1:17" x14ac:dyDescent="0.25">
      <c r="A28" s="68">
        <v>20</v>
      </c>
      <c r="B28" s="63">
        <f>-AVERAGE(G9:G27)*$B$3*A27/$A$38-B18</f>
        <v>-4.7169002218664282</v>
      </c>
      <c r="C28" s="64">
        <f>-AVERAGE(K9:K27)*$B$4*A27/$A$38-C18</f>
        <v>-0.70604400698382364</v>
      </c>
      <c r="D28"/>
      <c r="E28" s="41">
        <v>0</v>
      </c>
      <c r="F28" s="30">
        <f t="shared" si="0"/>
        <v>-4.7169002218664282</v>
      </c>
      <c r="G28" s="44">
        <f t="shared" si="1"/>
        <v>1668.8220604813007</v>
      </c>
      <c r="H28" s="34"/>
      <c r="I28" s="41">
        <v>0</v>
      </c>
      <c r="J28" s="30">
        <f t="shared" si="2"/>
        <v>-0.70604400698382364</v>
      </c>
      <c r="K28" s="44">
        <f t="shared" si="5"/>
        <v>457.86190748445409</v>
      </c>
      <c r="L28" s="34"/>
      <c r="M28" s="41">
        <f t="shared" si="3"/>
        <v>0</v>
      </c>
      <c r="N28" s="25">
        <f t="shared" si="6"/>
        <v>2100</v>
      </c>
      <c r="O28" s="30">
        <f t="shared" si="4"/>
        <v>-5.4229442288502518</v>
      </c>
      <c r="P28" s="31">
        <v>2126.6839679657564</v>
      </c>
      <c r="Q28" s="42">
        <f t="shared" si="7"/>
        <v>1.017973047666324</v>
      </c>
    </row>
    <row r="29" spans="1:17" x14ac:dyDescent="0.25">
      <c r="A29" s="68">
        <v>21</v>
      </c>
      <c r="B29" s="61">
        <v>0</v>
      </c>
      <c r="C29" s="62">
        <v>0</v>
      </c>
      <c r="D29"/>
      <c r="E29" s="41">
        <v>0</v>
      </c>
      <c r="F29" s="30">
        <f t="shared" si="0"/>
        <v>0</v>
      </c>
      <c r="G29" s="44">
        <f t="shared" si="1"/>
        <v>1672.9389624603732</v>
      </c>
      <c r="H29" s="34"/>
      <c r="I29" s="41">
        <v>0</v>
      </c>
      <c r="J29" s="30">
        <f t="shared" si="2"/>
        <v>0</v>
      </c>
      <c r="K29" s="44">
        <f t="shared" si="5"/>
        <v>458.99143030039835</v>
      </c>
      <c r="L29" s="34"/>
      <c r="M29" s="41">
        <f t="shared" si="3"/>
        <v>0</v>
      </c>
      <c r="N29" s="25">
        <f t="shared" si="6"/>
        <v>2100</v>
      </c>
      <c r="O29" s="30">
        <f t="shared" si="4"/>
        <v>0</v>
      </c>
      <c r="P29" s="31">
        <v>2131.9303927607734</v>
      </c>
      <c r="Q29" s="42">
        <f t="shared" si="7"/>
        <v>1.020484337128408</v>
      </c>
    </row>
    <row r="30" spans="1:17" x14ac:dyDescent="0.25">
      <c r="A30" s="68">
        <v>22</v>
      </c>
      <c r="B30" s="61">
        <v>0</v>
      </c>
      <c r="C30" s="62">
        <v>0</v>
      </c>
      <c r="D30"/>
      <c r="E30" s="41">
        <v>0</v>
      </c>
      <c r="F30" s="30">
        <f t="shared" si="0"/>
        <v>0</v>
      </c>
      <c r="G30" s="44">
        <f t="shared" si="1"/>
        <v>1677.7420147692908</v>
      </c>
      <c r="H30" s="34"/>
      <c r="I30" s="41">
        <v>0</v>
      </c>
      <c r="J30" s="30">
        <f t="shared" si="2"/>
        <v>0</v>
      </c>
      <c r="K30" s="44">
        <f t="shared" si="5"/>
        <v>460.30920691899985</v>
      </c>
      <c r="L30" s="34"/>
      <c r="M30" s="41">
        <f t="shared" si="3"/>
        <v>0</v>
      </c>
      <c r="N30" s="25">
        <f t="shared" si="6"/>
        <v>2100</v>
      </c>
      <c r="O30" s="30">
        <f t="shared" si="4"/>
        <v>0</v>
      </c>
      <c r="P30" s="31">
        <v>2138.0512216882926</v>
      </c>
      <c r="Q30" s="42">
        <f t="shared" si="7"/>
        <v>1.0234141748341725</v>
      </c>
    </row>
    <row r="31" spans="1:17" x14ac:dyDescent="0.25">
      <c r="A31" s="68">
        <v>23</v>
      </c>
      <c r="B31" s="61">
        <v>0</v>
      </c>
      <c r="C31" s="62">
        <v>0</v>
      </c>
      <c r="D31"/>
      <c r="E31" s="41">
        <v>0</v>
      </c>
      <c r="F31" s="30">
        <f t="shared" si="0"/>
        <v>0</v>
      </c>
      <c r="G31" s="44">
        <f t="shared" si="1"/>
        <v>1684.603518067745</v>
      </c>
      <c r="H31" s="34"/>
      <c r="I31" s="41">
        <v>0</v>
      </c>
      <c r="J31" s="30">
        <f t="shared" si="2"/>
        <v>0</v>
      </c>
      <c r="K31" s="44">
        <f t="shared" si="5"/>
        <v>462.19174494557353</v>
      </c>
      <c r="L31" s="34"/>
      <c r="M31" s="41">
        <f t="shared" si="3"/>
        <v>0</v>
      </c>
      <c r="N31" s="25">
        <f t="shared" si="6"/>
        <v>2100</v>
      </c>
      <c r="O31" s="30">
        <f t="shared" si="4"/>
        <v>0</v>
      </c>
      <c r="P31" s="31">
        <v>2146.7952630133204</v>
      </c>
      <c r="Q31" s="42">
        <f t="shared" si="7"/>
        <v>1.0275996572709791</v>
      </c>
    </row>
    <row r="32" spans="1:17" x14ac:dyDescent="0.25">
      <c r="A32" s="68">
        <v>24</v>
      </c>
      <c r="B32" s="61">
        <v>0</v>
      </c>
      <c r="C32" s="62">
        <v>0</v>
      </c>
      <c r="D32"/>
      <c r="E32" s="41">
        <v>-120</v>
      </c>
      <c r="F32" s="30">
        <f t="shared" si="0"/>
        <v>-120</v>
      </c>
      <c r="G32" s="44">
        <f t="shared" si="1"/>
        <v>1570.7788710363536</v>
      </c>
      <c r="H32" s="34"/>
      <c r="I32" s="41">
        <v>120</v>
      </c>
      <c r="J32" s="30">
        <f t="shared" si="2"/>
        <v>120</v>
      </c>
      <c r="K32" s="44">
        <f t="shared" si="5"/>
        <v>583.8860291694898</v>
      </c>
      <c r="L32" s="34"/>
      <c r="M32" s="41">
        <f t="shared" si="3"/>
        <v>0</v>
      </c>
      <c r="N32" s="25">
        <f t="shared" si="6"/>
        <v>2100</v>
      </c>
      <c r="O32" s="30">
        <f t="shared" si="4"/>
        <v>0</v>
      </c>
      <c r="P32" s="31">
        <v>2154.6649002058452</v>
      </c>
      <c r="Q32" s="42">
        <f t="shared" si="7"/>
        <v>1.031366591464105</v>
      </c>
    </row>
    <row r="33" spans="1:17" x14ac:dyDescent="0.25">
      <c r="A33" s="68">
        <v>25</v>
      </c>
      <c r="B33" s="61">
        <v>0</v>
      </c>
      <c r="C33" s="62">
        <v>0</v>
      </c>
      <c r="D33"/>
      <c r="E33" s="41">
        <v>0</v>
      </c>
      <c r="F33" s="30">
        <f t="shared" si="0"/>
        <v>0</v>
      </c>
      <c r="G33" s="44">
        <f t="shared" si="1"/>
        <v>1576.5159393960596</v>
      </c>
      <c r="H33" s="34"/>
      <c r="I33" s="41">
        <v>0</v>
      </c>
      <c r="J33" s="30">
        <f t="shared" si="2"/>
        <v>0</v>
      </c>
      <c r="K33" s="44">
        <f t="shared" si="5"/>
        <v>586.01859800230875</v>
      </c>
      <c r="L33" s="34"/>
      <c r="M33" s="41">
        <f t="shared" si="3"/>
        <v>0</v>
      </c>
      <c r="N33" s="25">
        <f t="shared" si="6"/>
        <v>2100</v>
      </c>
      <c r="O33" s="30">
        <f t="shared" si="4"/>
        <v>0</v>
      </c>
      <c r="P33" s="31">
        <v>2162.53453739837</v>
      </c>
      <c r="Q33" s="42">
        <f t="shared" si="7"/>
        <v>1.0351335256572309</v>
      </c>
    </row>
    <row r="34" spans="1:17" x14ac:dyDescent="0.25">
      <c r="A34" s="68">
        <v>26</v>
      </c>
      <c r="B34" s="61">
        <v>0</v>
      </c>
      <c r="C34" s="62">
        <v>0</v>
      </c>
      <c r="D34"/>
      <c r="E34" s="41">
        <v>-50</v>
      </c>
      <c r="F34" s="30">
        <f t="shared" si="0"/>
        <v>-50</v>
      </c>
      <c r="G34" s="44">
        <f t="shared" si="1"/>
        <v>1527.7908434759941</v>
      </c>
      <c r="H34" s="34"/>
      <c r="I34" s="41">
        <v>50</v>
      </c>
      <c r="J34" s="30">
        <f t="shared" si="2"/>
        <v>50</v>
      </c>
      <c r="K34" s="44">
        <f t="shared" si="5"/>
        <v>636.4925021873795</v>
      </c>
      <c r="L34" s="34"/>
      <c r="M34" s="41">
        <f t="shared" si="3"/>
        <v>0</v>
      </c>
      <c r="N34" s="25">
        <f t="shared" si="6"/>
        <v>2100</v>
      </c>
      <c r="O34" s="30">
        <f t="shared" si="4"/>
        <v>0</v>
      </c>
      <c r="P34" s="31">
        <v>2164.2833456633757</v>
      </c>
      <c r="Q34" s="42">
        <f t="shared" si="7"/>
        <v>1.0359706221445921</v>
      </c>
    </row>
    <row r="35" spans="1:17" x14ac:dyDescent="0.25">
      <c r="A35" s="68">
        <v>27</v>
      </c>
      <c r="B35" s="61">
        <v>0</v>
      </c>
      <c r="C35" s="62">
        <v>0</v>
      </c>
      <c r="D35"/>
      <c r="E35" s="41">
        <v>0</v>
      </c>
      <c r="F35" s="30">
        <f t="shared" si="0"/>
        <v>0</v>
      </c>
      <c r="G35" s="44">
        <f t="shared" si="1"/>
        <v>1527.7908434759941</v>
      </c>
      <c r="H35" s="34"/>
      <c r="I35" s="41">
        <v>0</v>
      </c>
      <c r="J35" s="30">
        <f t="shared" si="2"/>
        <v>0</v>
      </c>
      <c r="K35" s="44">
        <f t="shared" si="5"/>
        <v>636.4925021873795</v>
      </c>
      <c r="L35" s="34"/>
      <c r="M35" s="41">
        <f t="shared" si="3"/>
        <v>0</v>
      </c>
      <c r="N35" s="25">
        <f t="shared" si="6"/>
        <v>2100</v>
      </c>
      <c r="O35" s="30">
        <f t="shared" si="4"/>
        <v>0</v>
      </c>
      <c r="P35" s="31">
        <v>2164.2833456633757</v>
      </c>
      <c r="Q35" s="42">
        <f t="shared" si="7"/>
        <v>1.0359706221445921</v>
      </c>
    </row>
    <row r="36" spans="1:17" x14ac:dyDescent="0.25">
      <c r="A36" s="68">
        <v>28</v>
      </c>
      <c r="B36" s="61">
        <v>0</v>
      </c>
      <c r="C36" s="62">
        <v>0</v>
      </c>
      <c r="D36"/>
      <c r="E36" s="41">
        <v>0</v>
      </c>
      <c r="F36" s="30">
        <f t="shared" si="0"/>
        <v>0</v>
      </c>
      <c r="G36" s="44">
        <f t="shared" si="1"/>
        <v>1530.877099787609</v>
      </c>
      <c r="H36" s="34"/>
      <c r="I36" s="41">
        <v>0</v>
      </c>
      <c r="J36" s="30">
        <f t="shared" si="2"/>
        <v>0</v>
      </c>
      <c r="K36" s="44">
        <f t="shared" si="5"/>
        <v>637.77826653827844</v>
      </c>
      <c r="L36" s="34"/>
      <c r="M36" s="41">
        <f t="shared" si="3"/>
        <v>0</v>
      </c>
      <c r="N36" s="25">
        <f t="shared" si="6"/>
        <v>2100</v>
      </c>
      <c r="O36" s="30">
        <f t="shared" si="4"/>
        <v>0</v>
      </c>
      <c r="P36" s="31">
        <v>2168.6553663258896</v>
      </c>
      <c r="Q36" s="42">
        <f t="shared" si="7"/>
        <v>1.0380633633629954</v>
      </c>
    </row>
    <row r="37" spans="1:17" x14ac:dyDescent="0.25">
      <c r="A37" s="68">
        <v>29</v>
      </c>
      <c r="B37" s="61">
        <v>0</v>
      </c>
      <c r="C37" s="62">
        <v>0</v>
      </c>
      <c r="D37"/>
      <c r="E37" s="41">
        <v>0</v>
      </c>
      <c r="F37" s="30">
        <f t="shared" si="0"/>
        <v>0</v>
      </c>
      <c r="G37" s="44">
        <f t="shared" si="1"/>
        <v>1529.0253460006402</v>
      </c>
      <c r="H37" s="34"/>
      <c r="I37" s="41">
        <v>0</v>
      </c>
      <c r="J37" s="30">
        <f t="shared" si="2"/>
        <v>0</v>
      </c>
      <c r="K37" s="44">
        <f t="shared" si="5"/>
        <v>637.00680792773915</v>
      </c>
      <c r="L37" s="34"/>
      <c r="M37" s="41">
        <f t="shared" si="3"/>
        <v>0</v>
      </c>
      <c r="N37" s="25">
        <f t="shared" si="6"/>
        <v>2100</v>
      </c>
      <c r="O37" s="30">
        <f t="shared" si="4"/>
        <v>0</v>
      </c>
      <c r="P37" s="31">
        <v>2166.0321539283814</v>
      </c>
      <c r="Q37" s="42">
        <f t="shared" si="7"/>
        <v>1.0368077186319535</v>
      </c>
    </row>
    <row r="38" spans="1:17" ht="15.75" thickBot="1" x14ac:dyDescent="0.3">
      <c r="A38" s="69">
        <v>30</v>
      </c>
      <c r="B38" s="65">
        <f>-AVERAGE(G9:G37)*$B$3*A37/$A$38-B28-B18</f>
        <v>-4.2578361330536953</v>
      </c>
      <c r="C38" s="66">
        <f>-AVERAGE(K9:K37)*$B$4*A37/$A$38-C28-C18</f>
        <v>-1.1114057991324</v>
      </c>
      <c r="D38"/>
      <c r="E38" s="41">
        <v>0</v>
      </c>
      <c r="F38" s="30">
        <f t="shared" si="0"/>
        <v>-4.2578361330536953</v>
      </c>
      <c r="G38" s="44">
        <f t="shared" si="1"/>
        <v>1523.5357573201952</v>
      </c>
      <c r="H38" s="34"/>
      <c r="I38" s="41">
        <v>0</v>
      </c>
      <c r="J38" s="30">
        <f t="shared" si="2"/>
        <v>-1.1114057991324</v>
      </c>
      <c r="K38" s="44">
        <f t="shared" si="5"/>
        <v>635.38224205547726</v>
      </c>
      <c r="L38" s="34"/>
      <c r="M38" s="41">
        <f t="shared" si="3"/>
        <v>0</v>
      </c>
      <c r="N38" s="25">
        <f t="shared" si="6"/>
        <v>2100</v>
      </c>
      <c r="O38" s="30">
        <f t="shared" si="4"/>
        <v>-5.3692419321860951</v>
      </c>
      <c r="P38" s="31">
        <v>2158.9179993756748</v>
      </c>
      <c r="Q38" s="42">
        <f t="shared" si="7"/>
        <v>1.0359724868603415</v>
      </c>
    </row>
    <row r="39" spans="1:17" ht="30.75" thickBot="1" x14ac:dyDescent="0.3">
      <c r="B39" s="57">
        <f>SUM(B9:B38)</f>
        <v>-13.741105373535985</v>
      </c>
      <c r="C39" s="58">
        <f>SUM(C9:C38)</f>
        <v>-1.9458218328252159</v>
      </c>
      <c r="D39" s="32"/>
      <c r="E39" s="33"/>
      <c r="F39" s="76" t="s">
        <v>45</v>
      </c>
      <c r="G39" s="46">
        <f>G38-SUM(F9:F38,G8)</f>
        <v>62.276862693731118</v>
      </c>
      <c r="H39" s="47"/>
      <c r="I39" s="48"/>
      <c r="J39" s="76" t="s">
        <v>45</v>
      </c>
      <c r="K39" s="46">
        <f>K38-SUM(J9:J38,K8)</f>
        <v>12.328063888302495</v>
      </c>
      <c r="L39" s="47"/>
      <c r="M39" s="48"/>
      <c r="N39" s="47"/>
      <c r="O39" s="76" t="s">
        <v>45</v>
      </c>
      <c r="P39" s="49">
        <f>P38-SUM(O9:O38,P8)</f>
        <v>74.604926582036114</v>
      </c>
      <c r="Q39" s="35"/>
    </row>
    <row r="40" spans="1:17" ht="45.75" thickBot="1" x14ac:dyDescent="0.3">
      <c r="D40"/>
      <c r="E40" s="36"/>
      <c r="F40" s="77" t="s">
        <v>46</v>
      </c>
      <c r="G40" s="50">
        <f>G39+B39</f>
        <v>48.535757320195131</v>
      </c>
      <c r="H40" s="47"/>
      <c r="I40" s="51"/>
      <c r="J40" s="77" t="s">
        <v>46</v>
      </c>
      <c r="K40" s="50">
        <f>K39+C39</f>
        <v>10.382242055477279</v>
      </c>
      <c r="L40" s="47"/>
      <c r="M40" s="51"/>
      <c r="N40" s="52"/>
      <c r="O40" s="77" t="s">
        <v>46</v>
      </c>
      <c r="P40" s="53">
        <f>P39+C39+B39</f>
        <v>58.91799937567491</v>
      </c>
      <c r="Q40" s="37"/>
    </row>
    <row r="41" spans="1:17" x14ac:dyDescent="0.25">
      <c r="C41" s="34"/>
      <c r="D41"/>
      <c r="J41" s="34"/>
      <c r="K41"/>
      <c r="N41" s="34"/>
      <c r="O41"/>
    </row>
  </sheetData>
  <mergeCells count="4">
    <mergeCell ref="M6:Q6"/>
    <mergeCell ref="E6:G6"/>
    <mergeCell ref="I6:K6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полн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Костенко Лев Николаевич</dc:creator>
  <cp:lastModifiedBy>Небольсин Александр Михайлович</cp:lastModifiedBy>
  <dcterms:created xsi:type="dcterms:W3CDTF">2024-08-29T13:27:20Z</dcterms:created>
  <dcterms:modified xsi:type="dcterms:W3CDTF">2024-12-27T08:23:12Z</dcterms:modified>
</cp:coreProperties>
</file>